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ar\Desktop\5111.04 bid\"/>
    </mc:Choice>
  </mc:AlternateContent>
  <xr:revisionPtr revIDLastSave="0" documentId="8_{101E40FA-5185-4A05-8B5E-7E8B34C38833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Bid Tab" sheetId="1" r:id="rId1"/>
  </sheets>
  <definedNames>
    <definedName name="_xlnm.Print_Area" localSheetId="0">'Bid Tab'!$B$1:$P$38</definedName>
    <definedName name="_xlnm.Print_Titles" localSheetId="0">'Bid Tab'!$1:$14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N46" i="1"/>
  <c r="L46" i="1"/>
  <c r="P46" i="1"/>
  <c r="H46" i="1"/>
  <c r="G46" i="1"/>
  <c r="J45" i="1"/>
  <c r="N45" i="1"/>
  <c r="L45" i="1"/>
  <c r="P45" i="1"/>
  <c r="H45" i="1"/>
  <c r="G4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5" i="1"/>
  <c r="N21" i="1"/>
  <c r="L21" i="1"/>
  <c r="P2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G21" i="1"/>
  <c r="G15" i="1"/>
  <c r="P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3" i="1"/>
  <c r="N34" i="1"/>
  <c r="N35" i="1"/>
  <c r="N36" i="1"/>
  <c r="N32" i="1"/>
  <c r="N37" i="1"/>
  <c r="N38" i="1"/>
  <c r="N15" i="1"/>
  <c r="L38" i="1"/>
  <c r="P38" i="1"/>
  <c r="G38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2" i="1"/>
  <c r="G37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2" i="1"/>
  <c r="L37" i="1"/>
  <c r="L16" i="1"/>
  <c r="L15" i="1"/>
  <c r="P32" i="1"/>
  <c r="P37" i="1"/>
  <c r="P36" i="1"/>
  <c r="P34" i="1"/>
  <c r="P35" i="1"/>
  <c r="P31" i="1"/>
  <c r="P33" i="1"/>
  <c r="P28" i="1"/>
  <c r="P29" i="1"/>
  <c r="P30" i="1"/>
  <c r="P27" i="1"/>
  <c r="P22" i="1"/>
  <c r="P23" i="1"/>
  <c r="P24" i="1"/>
  <c r="P25" i="1"/>
  <c r="P26" i="1"/>
  <c r="P20" i="1"/>
  <c r="P19" i="1"/>
  <c r="P18" i="1"/>
  <c r="P16" i="1"/>
  <c r="G50" i="1" l="1"/>
  <c r="G54" i="1" s="1"/>
  <c r="L40" i="1"/>
  <c r="L53" i="1" s="1"/>
  <c r="P48" i="1"/>
  <c r="P54" i="1" s="1"/>
  <c r="J48" i="1"/>
  <c r="J54" i="1" s="1"/>
  <c r="L48" i="1"/>
  <c r="L54" i="1" s="1"/>
  <c r="N48" i="1"/>
  <c r="N54" i="1" s="1"/>
  <c r="N40" i="1"/>
  <c r="N53" i="1" s="1"/>
  <c r="C10" i="1"/>
  <c r="G42" i="1"/>
  <c r="G53" i="1" s="1"/>
  <c r="G55" i="1" l="1"/>
  <c r="L55" i="1"/>
  <c r="N55" i="1"/>
  <c r="J40" i="1"/>
  <c r="J53" i="1" s="1"/>
  <c r="J55" i="1" s="1"/>
  <c r="P17" i="1"/>
  <c r="P40" i="1" l="1"/>
  <c r="P53" i="1" s="1"/>
  <c r="P55" i="1" s="1"/>
</calcChain>
</file>

<file path=xl/sharedStrings.xml><?xml version="1.0" encoding="utf-8"?>
<sst xmlns="http://schemas.openxmlformats.org/spreadsheetml/2006/main" count="122" uniqueCount="84">
  <si>
    <t>Project:</t>
  </si>
  <si>
    <t>Name of Bidder:</t>
  </si>
  <si>
    <t>ICCI</t>
  </si>
  <si>
    <t>OTTO BAUM COMPANY, INC.</t>
  </si>
  <si>
    <t>UCM</t>
  </si>
  <si>
    <t>KNAPP</t>
  </si>
  <si>
    <t>County:</t>
  </si>
  <si>
    <t>Date:</t>
  </si>
  <si>
    <t>Address of Bidder:</t>
  </si>
  <si>
    <t>420 PINECREST DRIVE</t>
  </si>
  <si>
    <t>866 N.MAIN ST., MORTON, IL 61550</t>
  </si>
  <si>
    <t>Local Agency:</t>
  </si>
  <si>
    <t>Time:</t>
  </si>
  <si>
    <t>EAST PEORIA, IL 61611</t>
  </si>
  <si>
    <t>Section:</t>
  </si>
  <si>
    <t>Appropriation:</t>
  </si>
  <si>
    <t>Proposal Guarantee:</t>
  </si>
  <si>
    <t>5% Bid Bond</t>
  </si>
  <si>
    <t>Estimate:</t>
  </si>
  <si>
    <t>Terms:</t>
  </si>
  <si>
    <t xml:space="preserve">Attended By:                                                                                                      </t>
  </si>
  <si>
    <t>Approved Engineer's</t>
  </si>
  <si>
    <t>Estimate</t>
  </si>
  <si>
    <t>Unit</t>
  </si>
  <si>
    <t>Average unit price</t>
  </si>
  <si>
    <t>Specialty</t>
  </si>
  <si>
    <t>Item No.</t>
  </si>
  <si>
    <t>Item</t>
  </si>
  <si>
    <t>Quantity</t>
  </si>
  <si>
    <t>Price</t>
  </si>
  <si>
    <t>Total</t>
  </si>
  <si>
    <t>EARTH EXCAVATION</t>
  </si>
  <si>
    <t xml:space="preserve">CU YD  </t>
  </si>
  <si>
    <t>SODDING</t>
  </si>
  <si>
    <t>SQ YD</t>
  </si>
  <si>
    <t>INLET AND PIPE PROTECTION</t>
  </si>
  <si>
    <t>EACH</t>
  </si>
  <si>
    <t>AGGREGATE BASE COURSE, TYPE B</t>
  </si>
  <si>
    <t>TON</t>
  </si>
  <si>
    <t>PORTLAND CEMENT CONCRETE BASE COURSE WIDENING - 7"</t>
  </si>
  <si>
    <t>POLYMERIZED BITUMINOUS MATERIALS (TACK COAT)</t>
  </si>
  <si>
    <t>POUND</t>
  </si>
  <si>
    <t>HOT-MIX ASPHALT SURFACE REMOVAL - BUTT JOINT</t>
  </si>
  <si>
    <t>HOT-MIX ASPHALT BINDER COURSE, IL-19.0, N50</t>
  </si>
  <si>
    <t>HOT-MIX ASPHALT SURFACE COURSE, IL-9.5, MIX "C", N50</t>
  </si>
  <si>
    <t>PORTLAND CEMENT CONCRETE SIDEWALK, 4 INCH</t>
  </si>
  <si>
    <t>SQ FT</t>
  </si>
  <si>
    <t>PORTLAND CEMENT CONCRETE SIDEWALK, 6 INCH</t>
  </si>
  <si>
    <t>DETECTABLE WARNINGS</t>
  </si>
  <si>
    <t>PAVEMENT REMOVAL</t>
  </si>
  <si>
    <t>HOT-MIX ASPHALT SURFACE REMOVAL, 4"</t>
  </si>
  <si>
    <t>COMBINATION CONCRETE CURB AND GUTTER REMOVAL</t>
  </si>
  <si>
    <t>FOOT</t>
  </si>
  <si>
    <t>SIDEWALK REMOVAL</t>
  </si>
  <si>
    <t>INLETS TO BE ADJUSTED</t>
  </si>
  <si>
    <t>COMBINATION CONCRETE CURB AND GUTTER, TYPE B-6.18</t>
  </si>
  <si>
    <t>CONCRETE MEDIAN SURFACE, 4 INCH</t>
  </si>
  <si>
    <t>MOBILIZATION</t>
  </si>
  <si>
    <t>L SUM</t>
  </si>
  <si>
    <t>X0326899</t>
  </si>
  <si>
    <t>SOLAR-POWERED FLASHING BEACON ASSEMBLY (COMPLETE)</t>
  </si>
  <si>
    <t>X7010216</t>
  </si>
  <si>
    <t>TRAFFIC CONTROL AND PROTECTION, (SPECIAL)</t>
  </si>
  <si>
    <t>Z0013798</t>
  </si>
  <si>
    <t>CONSTRUCTION LAYOUT</t>
  </si>
  <si>
    <t>Z0024475</t>
  </si>
  <si>
    <t>TUBULAR MARKER</t>
  </si>
  <si>
    <t>As Read</t>
  </si>
  <si>
    <t xml:space="preserve"> Base Bid</t>
  </si>
  <si>
    <t>As Corrected</t>
  </si>
  <si>
    <t>ALTERNATE</t>
  </si>
  <si>
    <t>MODIFIED URETHANE PAVEMENT MARKING - LINE 4"</t>
  </si>
  <si>
    <t>MODIFIED URETHANE PAVEMENT MARKING - LINE 24"</t>
  </si>
  <si>
    <t xml:space="preserve"> Alternate Bid</t>
  </si>
  <si>
    <t>Engineer's estimate</t>
  </si>
  <si>
    <t>ICCI estimate</t>
  </si>
  <si>
    <t>Otto Baum estimate</t>
  </si>
  <si>
    <t>UCM estimate</t>
  </si>
  <si>
    <t>Knapp estimate</t>
  </si>
  <si>
    <t>Addenda issued: #1 - 00/00/2024</t>
  </si>
  <si>
    <t>Base Bid</t>
  </si>
  <si>
    <t>Addenda issued: #2 - 00/00/2024</t>
  </si>
  <si>
    <t>Alternate Bid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</si>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</sst>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indexed="8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indexed="8"/>
      </right>
      <top/>
      <bottom style="thin">
        <color theme="1"/>
      </bottom>
      <diagonal/>
    </border>
    <border>
      <left/>
      <right style="double">
        <color indexed="8"/>
      </right>
      <top style="thin">
        <color theme="1"/>
      </top>
      <bottom style="thin">
        <color theme="1"/>
      </bottom>
      <diagonal/>
    </border>
    <border>
      <left style="double">
        <color indexed="8"/>
      </left>
      <right/>
      <top/>
      <bottom style="medium">
        <color theme="1"/>
      </bottom>
      <diagonal/>
    </border>
    <border>
      <left/>
      <right style="double">
        <color indexed="8"/>
      </right>
      <top/>
      <bottom style="medium">
        <color theme="1"/>
      </bottom>
      <diagonal/>
    </border>
    <border>
      <left/>
      <right style="double">
        <color indexed="8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indexed="8"/>
      </right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thin">
        <color indexed="8"/>
      </right>
      <top/>
      <bottom/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/>
      <bottom style="thin">
        <color theme="1"/>
      </bottom>
      <diagonal/>
    </border>
    <border>
      <left style="double">
        <color theme="1"/>
      </left>
      <right/>
      <top/>
      <bottom style="double">
        <color indexed="8"/>
      </bottom>
      <diagonal/>
    </border>
    <border>
      <left/>
      <right style="double">
        <color theme="1"/>
      </right>
      <top/>
      <bottom style="double">
        <color indexed="8"/>
      </bottom>
      <diagonal/>
    </border>
    <border>
      <left style="double">
        <color theme="1"/>
      </left>
      <right/>
      <top style="double">
        <color indexed="8"/>
      </top>
      <bottom/>
      <diagonal/>
    </border>
    <border>
      <left/>
      <right style="double">
        <color theme="1"/>
      </right>
      <top style="double">
        <color indexed="8"/>
      </top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double">
        <color theme="1"/>
      </right>
      <top style="thin">
        <color theme="1"/>
      </top>
      <bottom style="double">
        <color theme="1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0" fillId="0" borderId="0"/>
    <xf numFmtId="44" fontId="11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7" fontId="0" fillId="0" borderId="0" xfId="0" applyNumberFormat="1"/>
    <xf numFmtId="7" fontId="5" fillId="0" borderId="0" xfId="0" applyNumberFormat="1" applyFont="1"/>
    <xf numFmtId="7" fontId="0" fillId="0" borderId="18" xfId="0" applyNumberFormat="1" applyBorder="1"/>
    <xf numFmtId="7" fontId="0" fillId="0" borderId="14" xfId="0" applyNumberFormat="1" applyBorder="1" applyAlignment="1">
      <alignment horizontal="center"/>
    </xf>
    <xf numFmtId="0" fontId="0" fillId="0" borderId="10" xfId="0" applyBorder="1"/>
    <xf numFmtId="164" fontId="7" fillId="0" borderId="12" xfId="0" applyNumberFormat="1" applyFont="1" applyBorder="1"/>
    <xf numFmtId="164" fontId="7" fillId="0" borderId="12" xfId="0" applyNumberFormat="1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right" wrapText="1"/>
    </xf>
    <xf numFmtId="0" fontId="5" fillId="0" borderId="10" xfId="0" applyFont="1" applyBorder="1" applyAlignment="1">
      <alignment horizontal="right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18" fontId="5" fillId="0" borderId="21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0" fillId="0" borderId="3" xfId="0" applyBorder="1" applyAlignment="1">
      <alignment horizontal="center"/>
    </xf>
    <xf numFmtId="164" fontId="5" fillId="0" borderId="11" xfId="0" applyNumberFormat="1" applyFont="1" applyBorder="1"/>
    <xf numFmtId="0" fontId="5" fillId="0" borderId="0" xfId="0" applyFont="1"/>
    <xf numFmtId="7" fontId="0" fillId="0" borderId="0" xfId="0" applyNumberFormat="1" applyAlignment="1">
      <alignment horizontal="centerContinuous"/>
    </xf>
    <xf numFmtId="0" fontId="0" fillId="0" borderId="25" xfId="0" applyBorder="1" applyAlignment="1">
      <alignment horizontal="center"/>
    </xf>
    <xf numFmtId="0" fontId="5" fillId="0" borderId="25" xfId="0" applyFont="1" applyBorder="1"/>
    <xf numFmtId="0" fontId="5" fillId="0" borderId="27" xfId="0" applyFont="1" applyBorder="1"/>
    <xf numFmtId="0" fontId="0" fillId="0" borderId="25" xfId="0" applyBorder="1"/>
    <xf numFmtId="15" fontId="5" fillId="0" borderId="20" xfId="0" applyNumberFormat="1" applyFont="1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7" fontId="0" fillId="0" borderId="32" xfId="0" applyNumberFormat="1" applyBorder="1" applyAlignment="1">
      <alignment horizontal="center"/>
    </xf>
    <xf numFmtId="0" fontId="0" fillId="0" borderId="28" xfId="0" applyBorder="1"/>
    <xf numFmtId="0" fontId="0" fillId="0" borderId="11" xfId="0" applyBorder="1"/>
    <xf numFmtId="7" fontId="5" fillId="0" borderId="28" xfId="0" applyNumberFormat="1" applyFont="1" applyBorder="1"/>
    <xf numFmtId="7" fontId="0" fillId="0" borderId="10" xfId="0" applyNumberFormat="1" applyBorder="1" applyAlignment="1">
      <alignment horizontal="centerContinuous"/>
    </xf>
    <xf numFmtId="0" fontId="0" fillId="0" borderId="39" xfId="0" applyBorder="1"/>
    <xf numFmtId="0" fontId="0" fillId="0" borderId="40" xfId="0" applyBorder="1"/>
    <xf numFmtId="0" fontId="0" fillId="0" borderId="18" xfId="0" applyBorder="1"/>
    <xf numFmtId="0" fontId="0" fillId="0" borderId="12" xfId="0" applyBorder="1"/>
    <xf numFmtId="44" fontId="5" fillId="0" borderId="13" xfId="5" applyFont="1" applyFill="1" applyBorder="1" applyAlignment="1">
      <alignment horizontal="right" vertical="center"/>
    </xf>
    <xf numFmtId="44" fontId="8" fillId="0" borderId="29" xfId="5" applyFont="1" applyFill="1" applyBorder="1" applyAlignment="1">
      <alignment horizontal="center" vertical="center"/>
    </xf>
    <xf numFmtId="44" fontId="8" fillId="0" borderId="13" xfId="5" applyFont="1" applyFill="1" applyBorder="1" applyAlignment="1">
      <alignment horizontal="center" vertical="center"/>
    </xf>
    <xf numFmtId="44" fontId="5" fillId="0" borderId="29" xfId="5" applyFont="1" applyFill="1" applyBorder="1" applyAlignment="1">
      <alignment horizontal="center" vertical="center"/>
    </xf>
    <xf numFmtId="44" fontId="5" fillId="0" borderId="34" xfId="5" applyFont="1" applyFill="1" applyBorder="1" applyAlignment="1">
      <alignment horizontal="center" vertical="center"/>
    </xf>
    <xf numFmtId="44" fontId="5" fillId="0" borderId="33" xfId="5" applyFont="1" applyFill="1" applyBorder="1" applyAlignment="1">
      <alignment horizontal="center" vertical="center"/>
    </xf>
    <xf numFmtId="164" fontId="0" fillId="0" borderId="0" xfId="0" applyNumberFormat="1"/>
    <xf numFmtId="0" fontId="5" fillId="0" borderId="26" xfId="4" applyFont="1" applyBorder="1" applyAlignment="1" applyProtection="1">
      <alignment horizontal="center" vertical="center"/>
      <protection locked="0"/>
    </xf>
    <xf numFmtId="4" fontId="5" fillId="0" borderId="26" xfId="4" applyNumberFormat="1" applyFont="1" applyBorder="1" applyAlignment="1" applyProtection="1">
      <alignment horizontal="center" vertical="center"/>
      <protection locked="0"/>
    </xf>
    <xf numFmtId="44" fontId="5" fillId="0" borderId="33" xfId="5" applyFont="1" applyFill="1" applyBorder="1" applyAlignment="1" applyProtection="1">
      <alignment horizontal="center" vertical="center"/>
      <protection locked="0"/>
    </xf>
    <xf numFmtId="0" fontId="5" fillId="0" borderId="29" xfId="4" applyFont="1" applyBorder="1" applyAlignment="1" applyProtection="1">
      <alignment horizontal="left" vertical="center" wrapText="1"/>
      <protection locked="0"/>
    </xf>
    <xf numFmtId="164" fontId="0" fillId="0" borderId="11" xfId="0" applyNumberFormat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0" xfId="0" applyAlignment="1">
      <alignment horizontal="centerContinuous"/>
    </xf>
    <xf numFmtId="0" fontId="0" fillId="0" borderId="17" xfId="0" applyBorder="1" applyAlignment="1">
      <alignment horizontal="center"/>
    </xf>
    <xf numFmtId="7" fontId="0" fillId="0" borderId="0" xfId="0" applyNumberFormat="1" applyAlignment="1">
      <alignment horizontal="center"/>
    </xf>
    <xf numFmtId="44" fontId="5" fillId="0" borderId="8" xfId="5" applyFont="1" applyFill="1" applyBorder="1" applyAlignment="1">
      <alignment horizontal="right" vertical="center"/>
    </xf>
    <xf numFmtId="164" fontId="5" fillId="0" borderId="0" xfId="0" applyNumberFormat="1" applyFont="1"/>
    <xf numFmtId="164" fontId="7" fillId="0" borderId="10" xfId="0" applyNumberFormat="1" applyFont="1" applyBorder="1"/>
    <xf numFmtId="0" fontId="5" fillId="0" borderId="26" xfId="4" applyFont="1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center"/>
    </xf>
    <xf numFmtId="0" fontId="5" fillId="0" borderId="29" xfId="4" applyFont="1" applyBorder="1" applyAlignment="1" applyProtection="1">
      <alignment horizontal="center" vertical="center" wrapText="1"/>
      <protection locked="0"/>
    </xf>
    <xf numFmtId="0" fontId="0" fillId="0" borderId="45" xfId="0" applyBorder="1"/>
    <xf numFmtId="0" fontId="5" fillId="0" borderId="0" xfId="4" applyFont="1" applyAlignment="1" applyProtection="1">
      <alignment horizontal="center" vertical="center"/>
      <protection locked="0"/>
    </xf>
    <xf numFmtId="0" fontId="5" fillId="0" borderId="29" xfId="4" applyFont="1" applyBorder="1" applyAlignment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44" fontId="5" fillId="0" borderId="41" xfId="4" applyNumberFormat="1" applyFont="1" applyBorder="1" applyAlignment="1" applyProtection="1">
      <alignment vertical="center"/>
      <protection locked="0"/>
    </xf>
    <xf numFmtId="0" fontId="5" fillId="0" borderId="46" xfId="4" applyFont="1" applyBorder="1" applyAlignment="1" applyProtection="1">
      <alignment horizontal="center" vertical="center"/>
      <protection locked="0"/>
    </xf>
    <xf numFmtId="0" fontId="9" fillId="0" borderId="47" xfId="4" applyFont="1" applyBorder="1" applyAlignment="1" applyProtection="1">
      <alignment horizontal="left" vertical="center" wrapText="1"/>
      <protection locked="0"/>
    </xf>
    <xf numFmtId="4" fontId="5" fillId="0" borderId="46" xfId="4" applyNumberFormat="1" applyFont="1" applyBorder="1" applyAlignment="1" applyProtection="1">
      <alignment horizontal="center" vertical="center"/>
      <protection locked="0"/>
    </xf>
    <xf numFmtId="44" fontId="5" fillId="0" borderId="48" xfId="5" applyFont="1" applyFill="1" applyBorder="1" applyAlignment="1" applyProtection="1">
      <alignment horizontal="center" vertical="center"/>
      <protection locked="0"/>
    </xf>
    <xf numFmtId="44" fontId="5" fillId="0" borderId="49" xfId="5" applyFont="1" applyFill="1" applyBorder="1" applyAlignment="1">
      <alignment horizontal="right" vertical="center"/>
    </xf>
    <xf numFmtId="44" fontId="5" fillId="0" borderId="50" xfId="5" applyFont="1" applyFill="1" applyBorder="1" applyAlignment="1">
      <alignment horizontal="right" vertical="center"/>
    </xf>
    <xf numFmtId="44" fontId="5" fillId="0" borderId="48" xfId="5" applyFont="1" applyFill="1" applyBorder="1" applyAlignment="1">
      <alignment horizontal="center" vertical="center"/>
    </xf>
    <xf numFmtId="44" fontId="8" fillId="0" borderId="49" xfId="5" applyFont="1" applyFill="1" applyBorder="1" applyAlignment="1">
      <alignment horizontal="center" vertical="center"/>
    </xf>
    <xf numFmtId="0" fontId="5" fillId="0" borderId="51" xfId="4" applyFont="1" applyBorder="1" applyAlignment="1" applyProtection="1">
      <alignment horizontal="center"/>
      <protection locked="0"/>
    </xf>
    <xf numFmtId="0" fontId="5" fillId="0" borderId="51" xfId="4" applyFont="1" applyBorder="1" applyAlignment="1" applyProtection="1">
      <alignment horizontal="left" vertical="center" wrapText="1"/>
      <protection locked="0"/>
    </xf>
    <xf numFmtId="0" fontId="5" fillId="0" borderId="52" xfId="4" applyFont="1" applyBorder="1" applyAlignment="1" applyProtection="1">
      <alignment horizontal="center" vertical="center"/>
      <protection locked="0"/>
    </xf>
    <xf numFmtId="0" fontId="5" fillId="0" borderId="47" xfId="4" applyFont="1" applyBorder="1" applyAlignment="1" applyProtection="1">
      <alignment vertical="center"/>
      <protection locked="0"/>
    </xf>
    <xf numFmtId="164" fontId="5" fillId="0" borderId="41" xfId="4" applyNumberFormat="1" applyFont="1" applyBorder="1" applyAlignment="1" applyProtection="1">
      <alignment vertical="center"/>
      <protection locked="0"/>
    </xf>
    <xf numFmtId="0" fontId="5" fillId="0" borderId="51" xfId="4" applyFont="1" applyBorder="1" applyAlignment="1" applyProtection="1">
      <alignment horizontal="center" vertical="center"/>
      <protection locked="0"/>
    </xf>
    <xf numFmtId="44" fontId="5" fillId="0" borderId="54" xfId="4" applyNumberFormat="1" applyFont="1" applyBorder="1" applyAlignment="1" applyProtection="1">
      <alignment vertical="center"/>
      <protection locked="0"/>
    </xf>
    <xf numFmtId="0" fontId="5" fillId="0" borderId="55" xfId="4" applyFont="1" applyBorder="1" applyAlignment="1" applyProtection="1">
      <alignment vertical="center"/>
      <protection locked="0"/>
    </xf>
    <xf numFmtId="44" fontId="13" fillId="0" borderId="56" xfId="4" applyNumberFormat="1" applyFont="1" applyBorder="1" applyAlignment="1" applyProtection="1">
      <alignment vertical="center"/>
      <protection locked="0"/>
    </xf>
    <xf numFmtId="0" fontId="5" fillId="0" borderId="54" xfId="4" applyFont="1" applyBorder="1" applyAlignment="1" applyProtection="1">
      <alignment vertical="center"/>
      <protection locked="0"/>
    </xf>
    <xf numFmtId="164" fontId="8" fillId="0" borderId="56" xfId="4" applyNumberFormat="1" applyFont="1" applyBorder="1" applyAlignment="1" applyProtection="1">
      <alignment vertical="center"/>
      <protection locked="0"/>
    </xf>
    <xf numFmtId="0" fontId="5" fillId="0" borderId="0" xfId="0" applyFont="1" applyBorder="1"/>
    <xf numFmtId="7" fontId="5" fillId="0" borderId="0" xfId="0" applyNumberFormat="1" applyFont="1" applyBorder="1"/>
    <xf numFmtId="0" fontId="5" fillId="0" borderId="47" xfId="4" applyFont="1" applyBorder="1" applyAlignment="1" applyProtection="1">
      <alignment horizontal="center" vertical="center"/>
      <protection locked="0"/>
    </xf>
    <xf numFmtId="0" fontId="5" fillId="0" borderId="53" xfId="4" applyFont="1" applyBorder="1" applyAlignment="1" applyProtection="1">
      <alignment horizontal="center" vertical="center"/>
      <protection locked="0"/>
    </xf>
    <xf numFmtId="0" fontId="5" fillId="0" borderId="50" xfId="4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5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5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22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1" xfId="0" applyFont="1" applyBorder="1" applyAlignment="1">
      <alignment horizontal="right"/>
    </xf>
  </cellXfs>
  <cellStyles count="6">
    <cellStyle name="Currency" xfId="5" builtinId="4"/>
    <cellStyle name="Currency 2" xfId="2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DOZ58"/>
  <sheetViews>
    <sheetView tabSelected="1" defaultGridColor="0" topLeftCell="A14" colorId="22" zoomScale="70" zoomScaleNormal="70" workbookViewId="0">
      <selection activeCell="R22" sqref="R22"/>
    </sheetView>
  </sheetViews>
  <sheetFormatPr defaultColWidth="9.77734375" defaultRowHeight="15"/>
  <cols>
    <col min="2" max="2" width="12.109375" customWidth="1"/>
    <col min="3" max="3" width="67.21875" customWidth="1"/>
    <col min="4" max="4" width="13.21875" customWidth="1"/>
    <col min="5" max="5" width="11.77734375" customWidth="1"/>
    <col min="6" max="6" width="12.21875" customWidth="1"/>
    <col min="7" max="8" width="15.6640625" customWidth="1"/>
    <col min="9" max="9" width="12.33203125" customWidth="1"/>
    <col min="10" max="10" width="17.77734375" customWidth="1"/>
    <col min="11" max="11" width="14.109375" bestFit="1" customWidth="1"/>
    <col min="12" max="12" width="15.77734375" customWidth="1"/>
    <col min="13" max="13" width="12.33203125" customWidth="1"/>
    <col min="14" max="14" width="17.77734375" customWidth="1"/>
    <col min="15" max="15" width="12.21875" customWidth="1"/>
    <col min="16" max="16" width="15.77734375" customWidth="1"/>
  </cols>
  <sheetData>
    <row r="1" spans="1:23" ht="19.899999999999999" customHeight="1">
      <c r="C1" s="13"/>
    </row>
    <row r="2" spans="1:23" ht="19.899999999999999" customHeight="1">
      <c r="C2" s="14"/>
    </row>
    <row r="3" spans="1:23" ht="19.899999999999999" customHeight="1">
      <c r="C3" s="15"/>
    </row>
    <row r="4" spans="1:23" ht="19.899999999999999" customHeight="1">
      <c r="C4" s="1"/>
    </row>
    <row r="5" spans="1:23" ht="13.9" customHeight="1" thickBot="1">
      <c r="C5" s="1"/>
      <c r="F5" s="8"/>
      <c r="G5" s="8"/>
      <c r="H5" s="8"/>
      <c r="O5" s="8"/>
      <c r="P5" s="8"/>
    </row>
    <row r="6" spans="1:23" ht="30" customHeight="1" thickTop="1">
      <c r="B6" s="25" t="s">
        <v>0</v>
      </c>
      <c r="C6" s="26"/>
      <c r="D6" s="16"/>
      <c r="E6" s="18"/>
      <c r="F6" s="124" t="s">
        <v>1</v>
      </c>
      <c r="G6" s="125"/>
      <c r="H6" s="65"/>
      <c r="I6" s="107" t="s">
        <v>2</v>
      </c>
      <c r="J6" s="108"/>
      <c r="K6" s="107" t="s">
        <v>3</v>
      </c>
      <c r="L6" s="108"/>
      <c r="M6" s="107" t="s">
        <v>4</v>
      </c>
      <c r="N6" s="108"/>
      <c r="O6" s="107" t="s">
        <v>5</v>
      </c>
      <c r="P6" s="108"/>
    </row>
    <row r="7" spans="1:23">
      <c r="B7" s="16" t="s">
        <v>6</v>
      </c>
      <c r="C7" s="22"/>
      <c r="D7" s="16" t="s">
        <v>7</v>
      </c>
      <c r="E7" s="35">
        <v>45531</v>
      </c>
      <c r="F7" s="126" t="s">
        <v>8</v>
      </c>
      <c r="G7" s="125"/>
      <c r="H7" s="65"/>
      <c r="I7" s="109" t="s">
        <v>9</v>
      </c>
      <c r="J7" s="110"/>
      <c r="K7" s="109" t="s">
        <v>10</v>
      </c>
      <c r="L7" s="110"/>
      <c r="M7" s="109"/>
      <c r="N7" s="110"/>
      <c r="O7" s="109"/>
      <c r="P7" s="110"/>
    </row>
    <row r="8" spans="1:23" ht="15" customHeight="1" thickBot="1">
      <c r="B8" s="16" t="s">
        <v>11</v>
      </c>
      <c r="C8" s="23"/>
      <c r="D8" s="16" t="s">
        <v>12</v>
      </c>
      <c r="E8" s="24"/>
      <c r="F8" s="27"/>
      <c r="G8" s="36"/>
      <c r="H8" s="66"/>
      <c r="I8" s="111" t="s">
        <v>13</v>
      </c>
      <c r="J8" s="112"/>
      <c r="K8" s="111"/>
      <c r="L8" s="112"/>
      <c r="M8" s="111"/>
      <c r="N8" s="112"/>
      <c r="O8" s="111"/>
      <c r="P8" s="112"/>
    </row>
    <row r="9" spans="1:23" ht="15" customHeight="1" thickTop="1">
      <c r="B9" s="16" t="s">
        <v>14</v>
      </c>
      <c r="C9" s="22"/>
      <c r="D9" s="16" t="s">
        <v>15</v>
      </c>
      <c r="E9" s="17"/>
      <c r="F9" s="120" t="s">
        <v>16</v>
      </c>
      <c r="G9" s="121"/>
      <c r="H9" s="67"/>
      <c r="I9" s="113" t="s">
        <v>17</v>
      </c>
      <c r="J9" s="114"/>
      <c r="K9" s="113" t="s">
        <v>17</v>
      </c>
      <c r="L9" s="114"/>
      <c r="M9" s="113" t="s">
        <v>17</v>
      </c>
      <c r="N9" s="114"/>
      <c r="O9" s="113" t="s">
        <v>17</v>
      </c>
      <c r="P9" s="114"/>
    </row>
    <row r="10" spans="1:23" ht="15" customHeight="1" thickBot="1">
      <c r="B10" s="19" t="s">
        <v>18</v>
      </c>
      <c r="C10" s="64">
        <f>SUM(G15:G38)</f>
        <v>243084</v>
      </c>
      <c r="D10" s="20"/>
      <c r="E10" s="21"/>
      <c r="F10" s="122" t="s">
        <v>19</v>
      </c>
      <c r="G10" s="123"/>
      <c r="H10" s="68"/>
      <c r="I10" s="47"/>
      <c r="J10" s="48"/>
      <c r="K10" s="47"/>
      <c r="L10" s="48"/>
      <c r="M10" s="47"/>
      <c r="N10" s="48"/>
      <c r="O10" s="47"/>
      <c r="P10" s="48"/>
    </row>
    <row r="11" spans="1:23" ht="15.6" thickTop="1">
      <c r="B11" s="32" t="s">
        <v>20</v>
      </c>
      <c r="C11" s="115"/>
      <c r="D11" s="116"/>
      <c r="E11" s="117"/>
      <c r="F11" s="12" t="s">
        <v>21</v>
      </c>
      <c r="G11" s="3"/>
      <c r="H11" s="69"/>
      <c r="I11" s="43"/>
      <c r="J11" s="44"/>
      <c r="K11" s="43"/>
      <c r="L11" s="44"/>
      <c r="M11" s="43"/>
      <c r="N11" s="44"/>
      <c r="O11" s="43"/>
      <c r="P11" s="44"/>
    </row>
    <row r="12" spans="1:23" ht="15.6" thickBot="1">
      <c r="B12" s="33"/>
      <c r="C12" s="118"/>
      <c r="D12" s="118"/>
      <c r="E12" s="119"/>
      <c r="F12" s="2" t="s">
        <v>22</v>
      </c>
      <c r="G12" s="3"/>
      <c r="H12" s="69"/>
      <c r="I12" s="49"/>
      <c r="J12" s="50"/>
      <c r="K12" s="49"/>
      <c r="L12" s="50"/>
      <c r="M12" s="49"/>
      <c r="N12" s="50"/>
      <c r="O12" s="49"/>
      <c r="P12" s="50"/>
    </row>
    <row r="13" spans="1:23" ht="16.149999999999999" thickTop="1" thickBot="1">
      <c r="B13" s="34"/>
      <c r="C13" s="37"/>
      <c r="D13" s="31"/>
      <c r="E13" s="31"/>
      <c r="F13" s="40" t="s">
        <v>23</v>
      </c>
      <c r="G13" s="41"/>
      <c r="H13" s="70" t="s">
        <v>24</v>
      </c>
      <c r="I13" s="40" t="s">
        <v>23</v>
      </c>
      <c r="J13" s="41"/>
      <c r="K13" s="40" t="s">
        <v>23</v>
      </c>
      <c r="L13" s="41"/>
      <c r="M13" s="40" t="s">
        <v>23</v>
      </c>
      <c r="N13" s="41"/>
      <c r="O13" s="40" t="s">
        <v>23</v>
      </c>
      <c r="P13" s="41"/>
    </row>
    <row r="14" spans="1:23" ht="16.149999999999999" thickTop="1" thickBot="1">
      <c r="A14" t="s">
        <v>25</v>
      </c>
      <c r="B14" s="34" t="s">
        <v>26</v>
      </c>
      <c r="C14" s="34" t="s">
        <v>27</v>
      </c>
      <c r="D14" s="11" t="s">
        <v>23</v>
      </c>
      <c r="E14" s="11" t="s">
        <v>28</v>
      </c>
      <c r="F14" s="42" t="s">
        <v>29</v>
      </c>
      <c r="G14" s="7" t="s">
        <v>30</v>
      </c>
      <c r="H14" s="71"/>
      <c r="I14" s="42" t="s">
        <v>29</v>
      </c>
      <c r="J14" s="7" t="s">
        <v>30</v>
      </c>
      <c r="K14" s="42" t="s">
        <v>29</v>
      </c>
      <c r="L14" s="7" t="s">
        <v>30</v>
      </c>
      <c r="M14" s="42" t="s">
        <v>29</v>
      </c>
      <c r="N14" s="7" t="s">
        <v>30</v>
      </c>
      <c r="O14" s="42" t="s">
        <v>29</v>
      </c>
      <c r="P14" s="7" t="s">
        <v>30</v>
      </c>
      <c r="W14" s="4"/>
    </row>
    <row r="15" spans="1:23" s="29" customFormat="1" ht="19.899999999999999" customHeight="1" thickTop="1" thickBot="1">
      <c r="B15" s="31">
        <v>20200100</v>
      </c>
      <c r="C15" s="34" t="s">
        <v>31</v>
      </c>
      <c r="D15" s="58" t="s">
        <v>32</v>
      </c>
      <c r="E15" s="58">
        <v>100</v>
      </c>
      <c r="F15" s="58">
        <v>100</v>
      </c>
      <c r="G15" s="51">
        <f>E15*F15</f>
        <v>10000</v>
      </c>
      <c r="H15" s="72">
        <f>(O15+K15+M15+I15)/4</f>
        <v>90.5</v>
      </c>
      <c r="I15" s="52">
        <v>71.47</v>
      </c>
      <c r="J15" s="53">
        <f>E15*I15</f>
        <v>7147</v>
      </c>
      <c r="K15" s="52">
        <v>116.99</v>
      </c>
      <c r="L15" s="53">
        <f>E15*K15</f>
        <v>11699</v>
      </c>
      <c r="M15" s="52">
        <v>73.540000000000006</v>
      </c>
      <c r="N15" s="53">
        <f>E15*M15</f>
        <v>7354.0000000000009</v>
      </c>
      <c r="O15" s="52">
        <v>100</v>
      </c>
      <c r="P15" s="53">
        <f t="shared" ref="P15:P37" si="0">E15*O15</f>
        <v>10000</v>
      </c>
      <c r="W15" s="5"/>
    </row>
    <row r="16" spans="1:23" s="29" customFormat="1" ht="19.899999999999999" customHeight="1" thickTop="1" thickBot="1">
      <c r="B16" s="31">
        <v>25200100</v>
      </c>
      <c r="C16" s="32" t="s">
        <v>33</v>
      </c>
      <c r="D16" s="58" t="s">
        <v>34</v>
      </c>
      <c r="E16" s="58">
        <v>99</v>
      </c>
      <c r="F16" s="58">
        <v>20</v>
      </c>
      <c r="G16" s="51">
        <f>E16*F16</f>
        <v>1980</v>
      </c>
      <c r="H16" s="72">
        <f>(O16+K16+M16+I16)/4</f>
        <v>74.29249999999999</v>
      </c>
      <c r="I16" s="52">
        <v>73.97</v>
      </c>
      <c r="J16" s="53">
        <f>E16*I16</f>
        <v>7323.03</v>
      </c>
      <c r="K16" s="52">
        <v>67.7</v>
      </c>
      <c r="L16" s="53">
        <f>E16*K16</f>
        <v>6702.3</v>
      </c>
      <c r="M16" s="52">
        <v>71.5</v>
      </c>
      <c r="N16" s="53">
        <f>E16*M16</f>
        <v>7078.5</v>
      </c>
      <c r="O16" s="52">
        <v>84</v>
      </c>
      <c r="P16" s="53">
        <f t="shared" si="0"/>
        <v>8316</v>
      </c>
      <c r="Q16" s="102"/>
      <c r="R16" s="102"/>
      <c r="S16" s="102"/>
      <c r="T16" s="102"/>
      <c r="U16" s="102"/>
      <c r="V16" s="102"/>
      <c r="W16" s="103"/>
    </row>
    <row r="17" spans="1:3120" s="22" customFormat="1" ht="19.5" customHeight="1" thickTop="1" thickBot="1">
      <c r="A17" s="29"/>
      <c r="B17" s="31">
        <v>28000500</v>
      </c>
      <c r="C17" s="34" t="s">
        <v>35</v>
      </c>
      <c r="D17" s="58" t="s">
        <v>36</v>
      </c>
      <c r="E17" s="58">
        <v>2</v>
      </c>
      <c r="F17" s="58">
        <v>250</v>
      </c>
      <c r="G17" s="51">
        <f t="shared" ref="G17:G38" si="1">E17*F17</f>
        <v>500</v>
      </c>
      <c r="H17" s="72">
        <f>(O17+K17+M17+I17)/4</f>
        <v>422.92250000000001</v>
      </c>
      <c r="I17" s="55">
        <v>325.39999999999998</v>
      </c>
      <c r="J17" s="53">
        <f>E17*I17</f>
        <v>650.79999999999995</v>
      </c>
      <c r="K17" s="55">
        <v>264.57</v>
      </c>
      <c r="L17" s="53">
        <f>E17*K17</f>
        <v>529.14</v>
      </c>
      <c r="M17" s="55">
        <v>601.72</v>
      </c>
      <c r="N17" s="53">
        <f>E17*M17</f>
        <v>1203.44</v>
      </c>
      <c r="O17" s="55">
        <v>500</v>
      </c>
      <c r="P17" s="53">
        <f t="shared" si="0"/>
        <v>1000</v>
      </c>
      <c r="Q17" s="102"/>
      <c r="R17" s="102"/>
      <c r="S17" s="102"/>
      <c r="T17" s="102"/>
      <c r="U17" s="102"/>
      <c r="V17" s="102"/>
      <c r="W17" s="10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  <c r="AMJ17" s="29"/>
      <c r="AMK17" s="29"/>
      <c r="AML17" s="29"/>
      <c r="AMM17" s="29"/>
      <c r="AMN17" s="29"/>
      <c r="AMO17" s="29"/>
      <c r="AMP17" s="29"/>
      <c r="AMQ17" s="29"/>
      <c r="AMR17" s="29"/>
      <c r="AMS17" s="29"/>
      <c r="AMT17" s="29"/>
      <c r="AMU17" s="29"/>
      <c r="AMV17" s="29"/>
      <c r="AMW17" s="29"/>
      <c r="AMX17" s="29"/>
      <c r="AMY17" s="29"/>
      <c r="AMZ17" s="29"/>
      <c r="ANA17" s="29"/>
      <c r="ANB17" s="29"/>
      <c r="ANC17" s="29"/>
      <c r="AND17" s="29"/>
      <c r="ANE17" s="29"/>
      <c r="ANF17" s="29"/>
      <c r="ANG17" s="29"/>
      <c r="ANH17" s="29"/>
      <c r="ANI17" s="29"/>
      <c r="ANJ17" s="29"/>
      <c r="ANK17" s="29"/>
      <c r="ANL17" s="29"/>
      <c r="ANM17" s="29"/>
      <c r="ANN17" s="29"/>
      <c r="ANO17" s="29"/>
      <c r="ANP17" s="29"/>
      <c r="ANQ17" s="29"/>
      <c r="ANR17" s="29"/>
      <c r="ANS17" s="29"/>
      <c r="ANT17" s="29"/>
      <c r="ANU17" s="29"/>
      <c r="ANV17" s="29"/>
      <c r="ANW17" s="29"/>
      <c r="ANX17" s="29"/>
      <c r="ANY17" s="29"/>
      <c r="ANZ17" s="29"/>
      <c r="AOA17" s="29"/>
      <c r="AOB17" s="29"/>
      <c r="AOC17" s="29"/>
      <c r="AOD17" s="29"/>
      <c r="AOE17" s="29"/>
      <c r="AOF17" s="29"/>
      <c r="AOG17" s="29"/>
      <c r="AOH17" s="29"/>
      <c r="AOI17" s="29"/>
      <c r="AOJ17" s="29"/>
      <c r="AOK17" s="29"/>
      <c r="AOL17" s="29"/>
      <c r="AOM17" s="29"/>
      <c r="AON17" s="29"/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29"/>
      <c r="APT17" s="29"/>
      <c r="APU17" s="29"/>
      <c r="APV17" s="29"/>
      <c r="APW17" s="29"/>
      <c r="APX17" s="29"/>
      <c r="APY17" s="29"/>
      <c r="APZ17" s="29"/>
      <c r="AQA17" s="29"/>
      <c r="AQB17" s="29"/>
      <c r="AQC17" s="29"/>
      <c r="AQD17" s="29"/>
      <c r="AQE17" s="29"/>
      <c r="AQF17" s="29"/>
      <c r="AQG17" s="29"/>
      <c r="AQH17" s="29"/>
      <c r="AQI17" s="29"/>
      <c r="AQJ17" s="29"/>
      <c r="AQK17" s="29"/>
      <c r="AQL17" s="29"/>
      <c r="AQM17" s="29"/>
      <c r="AQN17" s="29"/>
      <c r="AQO17" s="29"/>
      <c r="AQP17" s="29"/>
      <c r="AQQ17" s="29"/>
      <c r="AQR17" s="29"/>
      <c r="AQS17" s="29"/>
      <c r="AQT17" s="29"/>
      <c r="AQU17" s="29"/>
      <c r="AQV17" s="29"/>
      <c r="AQW17" s="29"/>
      <c r="AQX17" s="29"/>
      <c r="AQY17" s="29"/>
      <c r="AQZ17" s="29"/>
      <c r="ARA17" s="29"/>
      <c r="ARB17" s="29"/>
      <c r="ARC17" s="29"/>
      <c r="ARD17" s="29"/>
      <c r="ARE17" s="29"/>
      <c r="ARF17" s="29"/>
      <c r="ARG17" s="29"/>
      <c r="ARH17" s="29"/>
      <c r="ARI17" s="29"/>
      <c r="ARJ17" s="29"/>
      <c r="ARK17" s="29"/>
      <c r="ARL17" s="29"/>
      <c r="ARM17" s="29"/>
      <c r="ARN17" s="29"/>
      <c r="ARO17" s="29"/>
      <c r="ARP17" s="29"/>
      <c r="ARQ17" s="29"/>
      <c r="ARR17" s="29"/>
      <c r="ARS17" s="29"/>
      <c r="ART17" s="29"/>
      <c r="ARU17" s="29"/>
      <c r="ARV17" s="29"/>
      <c r="ARW17" s="29"/>
      <c r="ARX17" s="29"/>
      <c r="ARY17" s="29"/>
      <c r="ARZ17" s="29"/>
      <c r="ASA17" s="29"/>
      <c r="ASB17" s="29"/>
      <c r="ASC17" s="29"/>
      <c r="ASD17" s="29"/>
      <c r="ASE17" s="29"/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29"/>
      <c r="ATK17" s="29"/>
      <c r="ATL17" s="29"/>
      <c r="ATM17" s="29"/>
      <c r="ATN17" s="29"/>
      <c r="ATO17" s="29"/>
      <c r="ATP17" s="29"/>
      <c r="ATQ17" s="29"/>
      <c r="ATR17" s="29"/>
      <c r="ATS17" s="29"/>
      <c r="ATT17" s="29"/>
      <c r="ATU17" s="29"/>
      <c r="ATV17" s="29"/>
      <c r="ATW17" s="29"/>
      <c r="ATX17" s="29"/>
      <c r="ATY17" s="29"/>
      <c r="ATZ17" s="29"/>
      <c r="AUA17" s="29"/>
      <c r="AUB17" s="29"/>
      <c r="AUC17" s="29"/>
      <c r="AUD17" s="29"/>
      <c r="AUE17" s="29"/>
      <c r="AUF17" s="29"/>
      <c r="AUG17" s="29"/>
      <c r="AUH17" s="29"/>
      <c r="AUI17" s="29"/>
      <c r="AUJ17" s="29"/>
      <c r="AUK17" s="29"/>
      <c r="AUL17" s="29"/>
      <c r="AUM17" s="29"/>
      <c r="AUN17" s="29"/>
      <c r="AUO17" s="29"/>
      <c r="AUP17" s="29"/>
      <c r="AUQ17" s="29"/>
      <c r="AUR17" s="29"/>
      <c r="AUS17" s="29"/>
      <c r="AUT17" s="29"/>
      <c r="AUU17" s="29"/>
      <c r="AUV17" s="29"/>
      <c r="AUW17" s="29"/>
      <c r="AUX17" s="29"/>
      <c r="AUY17" s="29"/>
      <c r="AUZ17" s="29"/>
      <c r="AVA17" s="29"/>
      <c r="AVB17" s="29"/>
      <c r="AVC17" s="29"/>
      <c r="AVD17" s="29"/>
      <c r="AVE17" s="29"/>
      <c r="AVF17" s="29"/>
      <c r="AVG17" s="29"/>
      <c r="AVH17" s="29"/>
      <c r="AVI17" s="29"/>
      <c r="AVJ17" s="29"/>
      <c r="AVK17" s="29"/>
      <c r="AVL17" s="29"/>
      <c r="AVM17" s="29"/>
      <c r="AVN17" s="29"/>
      <c r="AVO17" s="29"/>
      <c r="AVP17" s="29"/>
      <c r="AVQ17" s="29"/>
      <c r="AVR17" s="29"/>
      <c r="AVS17" s="29"/>
      <c r="AVT17" s="29"/>
      <c r="AVU17" s="29"/>
      <c r="AVV17" s="29"/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29"/>
      <c r="AXB17" s="29"/>
      <c r="AXC17" s="29"/>
      <c r="AXD17" s="29"/>
      <c r="AXE17" s="29"/>
      <c r="AXF17" s="29"/>
      <c r="AXG17" s="29"/>
      <c r="AXH17" s="29"/>
      <c r="AXI17" s="29"/>
      <c r="AXJ17" s="29"/>
      <c r="AXK17" s="29"/>
      <c r="AXL17" s="29"/>
      <c r="AXM17" s="29"/>
      <c r="AXN17" s="29"/>
      <c r="AXO17" s="29"/>
      <c r="AXP17" s="29"/>
      <c r="AXQ17" s="29"/>
      <c r="AXR17" s="29"/>
      <c r="AXS17" s="29"/>
      <c r="AXT17" s="29"/>
      <c r="AXU17" s="29"/>
      <c r="AXV17" s="29"/>
      <c r="AXW17" s="29"/>
      <c r="AXX17" s="29"/>
      <c r="AXY17" s="29"/>
      <c r="AXZ17" s="29"/>
      <c r="AYA17" s="29"/>
      <c r="AYB17" s="29"/>
      <c r="AYC17" s="29"/>
      <c r="AYD17" s="29"/>
      <c r="AYE17" s="29"/>
      <c r="AYF17" s="29"/>
      <c r="AYG17" s="29"/>
      <c r="AYH17" s="29"/>
      <c r="AYI17" s="29"/>
      <c r="AYJ17" s="29"/>
      <c r="AYK17" s="29"/>
      <c r="AYL17" s="29"/>
      <c r="AYM17" s="29"/>
      <c r="AYN17" s="29"/>
      <c r="AYO17" s="29"/>
      <c r="AYP17" s="29"/>
      <c r="AYQ17" s="29"/>
      <c r="AYR17" s="29"/>
      <c r="AYS17" s="29"/>
      <c r="AYT17" s="29"/>
      <c r="AYU17" s="29"/>
      <c r="AYV17" s="29"/>
      <c r="AYW17" s="29"/>
      <c r="AYX17" s="29"/>
      <c r="AYY17" s="29"/>
      <c r="AYZ17" s="29"/>
      <c r="AZA17" s="29"/>
      <c r="AZB17" s="29"/>
      <c r="AZC17" s="29"/>
      <c r="AZD17" s="29"/>
      <c r="AZE17" s="29"/>
      <c r="AZF17" s="29"/>
      <c r="AZG17" s="29"/>
      <c r="AZH17" s="29"/>
      <c r="AZI17" s="29"/>
      <c r="AZJ17" s="29"/>
      <c r="AZK17" s="29"/>
      <c r="AZL17" s="29"/>
      <c r="AZM17" s="29"/>
      <c r="AZN17" s="29"/>
      <c r="AZO17" s="29"/>
      <c r="AZP17" s="29"/>
      <c r="AZQ17" s="29"/>
      <c r="AZR17" s="29"/>
      <c r="AZS17" s="29"/>
      <c r="AZT17" s="29"/>
      <c r="AZU17" s="29"/>
      <c r="AZV17" s="29"/>
      <c r="AZW17" s="29"/>
      <c r="AZX17" s="29"/>
      <c r="AZY17" s="29"/>
      <c r="AZZ17" s="29"/>
      <c r="BAA17" s="29"/>
      <c r="BAB17" s="29"/>
      <c r="BAC17" s="29"/>
      <c r="BAD17" s="29"/>
      <c r="BAE17" s="29"/>
      <c r="BAF17" s="29"/>
      <c r="BAG17" s="29"/>
      <c r="BAH17" s="29"/>
      <c r="BAI17" s="29"/>
      <c r="BAJ17" s="29"/>
      <c r="BAK17" s="29"/>
      <c r="BAL17" s="29"/>
      <c r="BAM17" s="29"/>
      <c r="BAN17" s="29"/>
      <c r="BAO17" s="29"/>
      <c r="BAP17" s="29"/>
      <c r="BAQ17" s="29"/>
      <c r="BAR17" s="29"/>
      <c r="BAS17" s="29"/>
      <c r="BAT17" s="29"/>
      <c r="BAU17" s="29"/>
      <c r="BAV17" s="29"/>
      <c r="BAW17" s="29"/>
      <c r="BAX17" s="29"/>
      <c r="BAY17" s="29"/>
      <c r="BAZ17" s="29"/>
      <c r="BBA17" s="29"/>
      <c r="BBB17" s="29"/>
      <c r="BBC17" s="29"/>
      <c r="BBD17" s="29"/>
      <c r="BBE17" s="29"/>
      <c r="BBF17" s="29"/>
      <c r="BBG17" s="29"/>
      <c r="BBH17" s="29"/>
      <c r="BBI17" s="29"/>
      <c r="BBJ17" s="29"/>
      <c r="BBK17" s="29"/>
      <c r="BBL17" s="29"/>
      <c r="BBM17" s="29"/>
      <c r="BBN17" s="29"/>
      <c r="BBO17" s="29"/>
      <c r="BBP17" s="29"/>
      <c r="BBQ17" s="29"/>
      <c r="BBR17" s="29"/>
      <c r="BBS17" s="29"/>
      <c r="BBT17" s="29"/>
      <c r="BBU17" s="29"/>
      <c r="BBV17" s="29"/>
      <c r="BBW17" s="29"/>
      <c r="BBX17" s="29"/>
      <c r="BBY17" s="29"/>
      <c r="BBZ17" s="29"/>
      <c r="BCA17" s="29"/>
      <c r="BCB17" s="29"/>
      <c r="BCC17" s="29"/>
      <c r="BCD17" s="29"/>
      <c r="BCE17" s="29"/>
      <c r="BCF17" s="29"/>
      <c r="BCG17" s="29"/>
      <c r="BCH17" s="29"/>
      <c r="BCI17" s="29"/>
      <c r="BCJ17" s="29"/>
      <c r="BCK17" s="29"/>
      <c r="BCL17" s="29"/>
      <c r="BCM17" s="29"/>
      <c r="BCN17" s="29"/>
      <c r="BCO17" s="29"/>
      <c r="BCP17" s="29"/>
      <c r="BCQ17" s="29"/>
      <c r="BCR17" s="29"/>
      <c r="BCS17" s="29"/>
      <c r="BCT17" s="29"/>
      <c r="BCU17" s="29"/>
      <c r="BCV17" s="29"/>
      <c r="BCW17" s="29"/>
      <c r="BCX17" s="29"/>
      <c r="BCY17" s="29"/>
      <c r="BCZ17" s="29"/>
      <c r="BDA17" s="29"/>
      <c r="BDB17" s="29"/>
      <c r="BDC17" s="29"/>
      <c r="BDD17" s="29"/>
      <c r="BDE17" s="29"/>
      <c r="BDF17" s="29"/>
      <c r="BDG17" s="29"/>
      <c r="BDH17" s="29"/>
      <c r="BDI17" s="29"/>
      <c r="BDJ17" s="29"/>
      <c r="BDK17" s="29"/>
      <c r="BDL17" s="29"/>
      <c r="BDM17" s="29"/>
      <c r="BDN17" s="29"/>
      <c r="BDO17" s="29"/>
      <c r="BDP17" s="29"/>
      <c r="BDQ17" s="29"/>
      <c r="BDR17" s="29"/>
      <c r="BDS17" s="29"/>
      <c r="BDT17" s="29"/>
      <c r="BDU17" s="29"/>
      <c r="BDV17" s="29"/>
      <c r="BDW17" s="29"/>
      <c r="BDX17" s="29"/>
      <c r="BDY17" s="29"/>
      <c r="BDZ17" s="29"/>
      <c r="BEA17" s="29"/>
      <c r="BEB17" s="29"/>
      <c r="BEC17" s="29"/>
      <c r="BED17" s="29"/>
      <c r="BEE17" s="29"/>
      <c r="BEF17" s="29"/>
      <c r="BEG17" s="29"/>
      <c r="BEH17" s="29"/>
      <c r="BEI17" s="29"/>
      <c r="BEJ17" s="29"/>
      <c r="BEK17" s="29"/>
      <c r="BEL17" s="29"/>
      <c r="BEM17" s="29"/>
      <c r="BEN17" s="29"/>
      <c r="BEO17" s="29"/>
      <c r="BEP17" s="29"/>
      <c r="BEQ17" s="29"/>
      <c r="BER17" s="29"/>
      <c r="BES17" s="29"/>
      <c r="BET17" s="29"/>
      <c r="BEU17" s="29"/>
      <c r="BEV17" s="29"/>
      <c r="BEW17" s="29"/>
      <c r="BEX17" s="29"/>
      <c r="BEY17" s="29"/>
      <c r="BEZ17" s="29"/>
      <c r="BFA17" s="29"/>
      <c r="BFB17" s="29"/>
      <c r="BFC17" s="29"/>
      <c r="BFD17" s="29"/>
      <c r="BFE17" s="29"/>
      <c r="BFF17" s="29"/>
      <c r="BFG17" s="29"/>
      <c r="BFH17" s="29"/>
      <c r="BFI17" s="29"/>
      <c r="BFJ17" s="29"/>
      <c r="BFK17" s="29"/>
      <c r="BFL17" s="29"/>
      <c r="BFM17" s="29"/>
      <c r="BFN17" s="29"/>
      <c r="BFO17" s="29"/>
      <c r="BFP17" s="29"/>
      <c r="BFQ17" s="29"/>
      <c r="BFR17" s="29"/>
      <c r="BFS17" s="29"/>
      <c r="BFT17" s="29"/>
      <c r="BFU17" s="29"/>
      <c r="BFV17" s="29"/>
      <c r="BFW17" s="29"/>
      <c r="BFX17" s="29"/>
      <c r="BFY17" s="29"/>
      <c r="BFZ17" s="29"/>
      <c r="BGA17" s="29"/>
      <c r="BGB17" s="29"/>
      <c r="BGC17" s="29"/>
      <c r="BGD17" s="29"/>
      <c r="BGE17" s="29"/>
      <c r="BGF17" s="29"/>
      <c r="BGG17" s="29"/>
      <c r="BGH17" s="29"/>
      <c r="BGI17" s="29"/>
      <c r="BGJ17" s="29"/>
      <c r="BGK17" s="29"/>
      <c r="BGL17" s="29"/>
      <c r="BGM17" s="29"/>
      <c r="BGN17" s="29"/>
      <c r="BGO17" s="29"/>
      <c r="BGP17" s="29"/>
      <c r="BGQ17" s="29"/>
      <c r="BGR17" s="29"/>
      <c r="BGS17" s="29"/>
      <c r="BGT17" s="29"/>
      <c r="BGU17" s="29"/>
      <c r="BGV17" s="29"/>
      <c r="BGW17" s="29"/>
      <c r="BGX17" s="29"/>
      <c r="BGY17" s="29"/>
      <c r="BGZ17" s="29"/>
      <c r="BHA17" s="29"/>
      <c r="BHB17" s="29"/>
      <c r="BHC17" s="29"/>
      <c r="BHD17" s="29"/>
      <c r="BHE17" s="29"/>
      <c r="BHF17" s="29"/>
      <c r="BHG17" s="29"/>
      <c r="BHH17" s="29"/>
      <c r="BHI17" s="29"/>
      <c r="BHJ17" s="29"/>
      <c r="BHK17" s="29"/>
      <c r="BHL17" s="29"/>
      <c r="BHM17" s="29"/>
      <c r="BHN17" s="29"/>
      <c r="BHO17" s="29"/>
      <c r="BHP17" s="29"/>
      <c r="BHQ17" s="29"/>
      <c r="BHR17" s="29"/>
      <c r="BHS17" s="29"/>
      <c r="BHT17" s="29"/>
      <c r="BHU17" s="29"/>
      <c r="BHV17" s="29"/>
      <c r="BHW17" s="29"/>
      <c r="BHX17" s="29"/>
      <c r="BHY17" s="29"/>
      <c r="BHZ17" s="29"/>
      <c r="BIA17" s="29"/>
      <c r="BIB17" s="29"/>
      <c r="BIC17" s="29"/>
      <c r="BID17" s="29"/>
      <c r="BIE17" s="29"/>
      <c r="BIF17" s="29"/>
      <c r="BIG17" s="29"/>
      <c r="BIH17" s="29"/>
      <c r="BII17" s="29"/>
      <c r="BIJ17" s="29"/>
      <c r="BIK17" s="29"/>
      <c r="BIL17" s="29"/>
      <c r="BIM17" s="29"/>
      <c r="BIN17" s="29"/>
      <c r="BIO17" s="29"/>
      <c r="BIP17" s="29"/>
      <c r="BIQ17" s="29"/>
      <c r="BIR17" s="29"/>
      <c r="BIS17" s="29"/>
      <c r="BIT17" s="29"/>
      <c r="BIU17" s="29"/>
      <c r="BIV17" s="29"/>
      <c r="BIW17" s="29"/>
      <c r="BIX17" s="29"/>
      <c r="BIY17" s="29"/>
      <c r="BIZ17" s="29"/>
      <c r="BJA17" s="29"/>
      <c r="BJB17" s="29"/>
      <c r="BJC17" s="29"/>
      <c r="BJD17" s="29"/>
      <c r="BJE17" s="29"/>
      <c r="BJF17" s="29"/>
      <c r="BJG17" s="29"/>
      <c r="BJH17" s="29"/>
      <c r="BJI17" s="29"/>
      <c r="BJJ17" s="29"/>
      <c r="BJK17" s="29"/>
      <c r="BJL17" s="29"/>
      <c r="BJM17" s="29"/>
      <c r="BJN17" s="29"/>
      <c r="BJO17" s="29"/>
      <c r="BJP17" s="29"/>
      <c r="BJQ17" s="29"/>
      <c r="BJR17" s="29"/>
      <c r="BJS17" s="29"/>
      <c r="BJT17" s="29"/>
      <c r="BJU17" s="29"/>
      <c r="BJV17" s="29"/>
      <c r="BJW17" s="29"/>
      <c r="BJX17" s="29"/>
      <c r="BJY17" s="29"/>
      <c r="BJZ17" s="29"/>
      <c r="BKA17" s="29"/>
      <c r="BKB17" s="29"/>
      <c r="BKC17" s="29"/>
      <c r="BKD17" s="29"/>
      <c r="BKE17" s="29"/>
      <c r="BKF17" s="29"/>
      <c r="BKG17" s="29"/>
      <c r="BKH17" s="29"/>
      <c r="BKI17" s="29"/>
      <c r="BKJ17" s="29"/>
      <c r="BKK17" s="29"/>
      <c r="BKL17" s="29"/>
      <c r="BKM17" s="29"/>
      <c r="BKN17" s="29"/>
      <c r="BKO17" s="29"/>
      <c r="BKP17" s="29"/>
      <c r="BKQ17" s="29"/>
      <c r="BKR17" s="29"/>
      <c r="BKS17" s="29"/>
      <c r="BKT17" s="29"/>
      <c r="BKU17" s="29"/>
      <c r="BKV17" s="29"/>
      <c r="BKW17" s="29"/>
      <c r="BKX17" s="29"/>
      <c r="BKY17" s="29"/>
      <c r="BKZ17" s="29"/>
      <c r="BLA17" s="29"/>
      <c r="BLB17" s="29"/>
      <c r="BLC17" s="29"/>
      <c r="BLD17" s="29"/>
      <c r="BLE17" s="29"/>
      <c r="BLF17" s="29"/>
      <c r="BLG17" s="29"/>
      <c r="BLH17" s="29"/>
      <c r="BLI17" s="29"/>
      <c r="BLJ17" s="29"/>
      <c r="BLK17" s="29"/>
      <c r="BLL17" s="29"/>
      <c r="BLM17" s="29"/>
      <c r="BLN17" s="29"/>
      <c r="BLO17" s="29"/>
      <c r="BLP17" s="29"/>
      <c r="BLQ17" s="29"/>
      <c r="BLR17" s="29"/>
      <c r="BLS17" s="29"/>
      <c r="BLT17" s="29"/>
      <c r="BLU17" s="29"/>
      <c r="BLV17" s="29"/>
      <c r="BLW17" s="29"/>
      <c r="BLX17" s="29"/>
      <c r="BLY17" s="29"/>
      <c r="BLZ17" s="29"/>
      <c r="BMA17" s="29"/>
      <c r="BMB17" s="29"/>
      <c r="BMC17" s="29"/>
      <c r="BMD17" s="29"/>
      <c r="BME17" s="29"/>
      <c r="BMF17" s="29"/>
      <c r="BMG17" s="29"/>
      <c r="BMH17" s="29"/>
      <c r="BMI17" s="29"/>
      <c r="BMJ17" s="29"/>
      <c r="BMK17" s="29"/>
      <c r="BML17" s="29"/>
      <c r="BMM17" s="29"/>
      <c r="BMN17" s="29"/>
      <c r="BMO17" s="29"/>
      <c r="BMP17" s="29"/>
      <c r="BMQ17" s="29"/>
      <c r="BMR17" s="29"/>
      <c r="BMS17" s="29"/>
      <c r="BMT17" s="29"/>
      <c r="BMU17" s="29"/>
      <c r="BMV17" s="29"/>
      <c r="BMW17" s="29"/>
      <c r="BMX17" s="29"/>
      <c r="BMY17" s="29"/>
      <c r="BMZ17" s="29"/>
      <c r="BNA17" s="29"/>
      <c r="BNB17" s="29"/>
      <c r="BNC17" s="29"/>
      <c r="BND17" s="29"/>
      <c r="BNE17" s="29"/>
      <c r="BNF17" s="29"/>
      <c r="BNG17" s="29"/>
      <c r="BNH17" s="29"/>
      <c r="BNI17" s="29"/>
      <c r="BNJ17" s="29"/>
      <c r="BNK17" s="29"/>
      <c r="BNL17" s="29"/>
      <c r="BNM17" s="29"/>
      <c r="BNN17" s="29"/>
      <c r="BNO17" s="29"/>
      <c r="BNP17" s="29"/>
      <c r="BNQ17" s="29"/>
      <c r="BNR17" s="29"/>
      <c r="BNS17" s="29"/>
      <c r="BNT17" s="29"/>
      <c r="BNU17" s="29"/>
      <c r="BNV17" s="29"/>
      <c r="BNW17" s="29"/>
      <c r="BNX17" s="29"/>
      <c r="BNY17" s="29"/>
      <c r="BNZ17" s="29"/>
      <c r="BOA17" s="29"/>
      <c r="BOB17" s="29"/>
      <c r="BOC17" s="29"/>
      <c r="BOD17" s="29"/>
      <c r="BOE17" s="29"/>
      <c r="BOF17" s="29"/>
      <c r="BOG17" s="29"/>
      <c r="BOH17" s="29"/>
      <c r="BOI17" s="29"/>
      <c r="BOJ17" s="29"/>
      <c r="BOK17" s="29"/>
      <c r="BOL17" s="29"/>
      <c r="BOM17" s="29"/>
      <c r="BON17" s="29"/>
      <c r="BOO17" s="29"/>
      <c r="BOP17" s="29"/>
      <c r="BOQ17" s="29"/>
      <c r="BOR17" s="29"/>
      <c r="BOS17" s="29"/>
      <c r="BOT17" s="29"/>
      <c r="BOU17" s="29"/>
      <c r="BOV17" s="29"/>
      <c r="BOW17" s="29"/>
      <c r="BOX17" s="29"/>
      <c r="BOY17" s="29"/>
      <c r="BOZ17" s="29"/>
      <c r="BPA17" s="29"/>
      <c r="BPB17" s="29"/>
      <c r="BPC17" s="29"/>
      <c r="BPD17" s="29"/>
      <c r="BPE17" s="29"/>
      <c r="BPF17" s="29"/>
      <c r="BPG17" s="29"/>
      <c r="BPH17" s="29"/>
      <c r="BPI17" s="29"/>
      <c r="BPJ17" s="29"/>
      <c r="BPK17" s="29"/>
      <c r="BPL17" s="29"/>
      <c r="BPM17" s="29"/>
      <c r="BPN17" s="29"/>
      <c r="BPO17" s="29"/>
      <c r="BPP17" s="29"/>
      <c r="BPQ17" s="29"/>
      <c r="BPR17" s="29"/>
      <c r="BPS17" s="29"/>
      <c r="BPT17" s="29"/>
      <c r="BPU17" s="29"/>
      <c r="BPV17" s="29"/>
      <c r="BPW17" s="29"/>
      <c r="BPX17" s="29"/>
      <c r="BPY17" s="29"/>
      <c r="BPZ17" s="29"/>
      <c r="BQA17" s="29"/>
      <c r="BQB17" s="29"/>
      <c r="BQC17" s="29"/>
      <c r="BQD17" s="29"/>
      <c r="BQE17" s="29"/>
      <c r="BQF17" s="29"/>
      <c r="BQG17" s="29"/>
      <c r="BQH17" s="29"/>
      <c r="BQI17" s="29"/>
      <c r="BQJ17" s="29"/>
      <c r="BQK17" s="29"/>
      <c r="BQL17" s="29"/>
      <c r="BQM17" s="29"/>
      <c r="BQN17" s="29"/>
      <c r="BQO17" s="29"/>
      <c r="BQP17" s="29"/>
      <c r="BQQ17" s="29"/>
      <c r="BQR17" s="29"/>
      <c r="BQS17" s="29"/>
      <c r="BQT17" s="29"/>
      <c r="BQU17" s="29"/>
      <c r="BQV17" s="29"/>
      <c r="BQW17" s="29"/>
      <c r="BQX17" s="29"/>
      <c r="BQY17" s="29"/>
      <c r="BQZ17" s="29"/>
      <c r="BRA17" s="29"/>
      <c r="BRB17" s="29"/>
      <c r="BRC17" s="29"/>
      <c r="BRD17" s="29"/>
      <c r="BRE17" s="29"/>
      <c r="BRF17" s="29"/>
      <c r="BRG17" s="29"/>
      <c r="BRH17" s="29"/>
      <c r="BRI17" s="29"/>
      <c r="BRJ17" s="29"/>
      <c r="BRK17" s="29"/>
      <c r="BRL17" s="29"/>
      <c r="BRM17" s="29"/>
      <c r="BRN17" s="29"/>
      <c r="BRO17" s="29"/>
      <c r="BRP17" s="29"/>
      <c r="BRQ17" s="29"/>
      <c r="BRR17" s="29"/>
      <c r="BRS17" s="29"/>
      <c r="BRT17" s="29"/>
      <c r="BRU17" s="29"/>
      <c r="BRV17" s="29"/>
      <c r="BRW17" s="29"/>
      <c r="BRX17" s="29"/>
      <c r="BRY17" s="29"/>
      <c r="BRZ17" s="29"/>
      <c r="BSA17" s="29"/>
      <c r="BSB17" s="29"/>
      <c r="BSC17" s="29"/>
      <c r="BSD17" s="29"/>
      <c r="BSE17" s="29"/>
      <c r="BSF17" s="29"/>
      <c r="BSG17" s="29"/>
      <c r="BSH17" s="29"/>
      <c r="BSI17" s="29"/>
      <c r="BSJ17" s="29"/>
      <c r="BSK17" s="29"/>
      <c r="BSL17" s="29"/>
      <c r="BSM17" s="29"/>
      <c r="BSN17" s="29"/>
      <c r="BSO17" s="29"/>
      <c r="BSP17" s="29"/>
      <c r="BSQ17" s="29"/>
      <c r="BSR17" s="29"/>
      <c r="BSS17" s="29"/>
      <c r="BST17" s="29"/>
      <c r="BSU17" s="29"/>
      <c r="BSV17" s="29"/>
      <c r="BSW17" s="29"/>
      <c r="BSX17" s="29"/>
      <c r="BSY17" s="29"/>
      <c r="BSZ17" s="29"/>
      <c r="BTA17" s="29"/>
      <c r="BTB17" s="29"/>
      <c r="BTC17" s="29"/>
      <c r="BTD17" s="29"/>
      <c r="BTE17" s="29"/>
      <c r="BTF17" s="29"/>
      <c r="BTG17" s="29"/>
      <c r="BTH17" s="29"/>
      <c r="BTI17" s="29"/>
      <c r="BTJ17" s="29"/>
      <c r="BTK17" s="29"/>
      <c r="BTL17" s="29"/>
      <c r="BTM17" s="29"/>
      <c r="BTN17" s="29"/>
      <c r="BTO17" s="29"/>
      <c r="BTP17" s="29"/>
      <c r="BTQ17" s="29"/>
      <c r="BTR17" s="29"/>
      <c r="BTS17" s="29"/>
      <c r="BTT17" s="29"/>
      <c r="BTU17" s="29"/>
      <c r="BTV17" s="29"/>
      <c r="BTW17" s="29"/>
      <c r="BTX17" s="29"/>
      <c r="BTY17" s="29"/>
      <c r="BTZ17" s="29"/>
      <c r="BUA17" s="29"/>
      <c r="BUB17" s="29"/>
      <c r="BUC17" s="29"/>
      <c r="BUD17" s="29"/>
      <c r="BUE17" s="29"/>
      <c r="BUF17" s="29"/>
      <c r="BUG17" s="29"/>
      <c r="BUH17" s="29"/>
      <c r="BUI17" s="29"/>
      <c r="BUJ17" s="29"/>
      <c r="BUK17" s="29"/>
      <c r="BUL17" s="29"/>
      <c r="BUM17" s="29"/>
      <c r="BUN17" s="29"/>
      <c r="BUO17" s="29"/>
      <c r="BUP17" s="29"/>
      <c r="BUQ17" s="29"/>
      <c r="BUR17" s="29"/>
      <c r="BUS17" s="29"/>
      <c r="BUT17" s="29"/>
      <c r="BUU17" s="29"/>
      <c r="BUV17" s="29"/>
      <c r="BUW17" s="29"/>
      <c r="BUX17" s="29"/>
      <c r="BUY17" s="29"/>
      <c r="BUZ17" s="29"/>
      <c r="BVA17" s="29"/>
      <c r="BVB17" s="29"/>
      <c r="BVC17" s="29"/>
      <c r="BVD17" s="29"/>
      <c r="BVE17" s="29"/>
      <c r="BVF17" s="29"/>
      <c r="BVG17" s="29"/>
      <c r="BVH17" s="29"/>
      <c r="BVI17" s="29"/>
      <c r="BVJ17" s="29"/>
      <c r="BVK17" s="29"/>
      <c r="BVL17" s="29"/>
      <c r="BVM17" s="29"/>
      <c r="BVN17" s="29"/>
      <c r="BVO17" s="29"/>
      <c r="BVP17" s="29"/>
      <c r="BVQ17" s="29"/>
      <c r="BVR17" s="29"/>
      <c r="BVS17" s="29"/>
      <c r="BVT17" s="29"/>
      <c r="BVU17" s="29"/>
      <c r="BVV17" s="29"/>
      <c r="BVW17" s="29"/>
      <c r="BVX17" s="29"/>
      <c r="BVY17" s="29"/>
      <c r="BVZ17" s="29"/>
      <c r="BWA17" s="29"/>
      <c r="BWB17" s="29"/>
      <c r="BWC17" s="29"/>
      <c r="BWD17" s="29"/>
      <c r="BWE17" s="29"/>
      <c r="BWF17" s="29"/>
      <c r="BWG17" s="29"/>
      <c r="BWH17" s="29"/>
      <c r="BWI17" s="29"/>
      <c r="BWJ17" s="29"/>
      <c r="BWK17" s="29"/>
      <c r="BWL17" s="29"/>
      <c r="BWM17" s="29"/>
      <c r="BWN17" s="29"/>
      <c r="BWO17" s="29"/>
      <c r="BWP17" s="29"/>
      <c r="BWQ17" s="29"/>
      <c r="BWR17" s="29"/>
      <c r="BWS17" s="29"/>
      <c r="BWT17" s="29"/>
      <c r="BWU17" s="29"/>
      <c r="BWV17" s="29"/>
      <c r="BWW17" s="29"/>
      <c r="BWX17" s="29"/>
      <c r="BWY17" s="29"/>
      <c r="BWZ17" s="29"/>
      <c r="BXA17" s="29"/>
      <c r="BXB17" s="29"/>
      <c r="BXC17" s="29"/>
      <c r="BXD17" s="29"/>
      <c r="BXE17" s="29"/>
      <c r="BXF17" s="29"/>
      <c r="BXG17" s="29"/>
      <c r="BXH17" s="29"/>
      <c r="BXI17" s="29"/>
      <c r="BXJ17" s="29"/>
      <c r="BXK17" s="29"/>
      <c r="BXL17" s="29"/>
      <c r="BXM17" s="29"/>
      <c r="BXN17" s="29"/>
      <c r="BXO17" s="29"/>
      <c r="BXP17" s="29"/>
      <c r="BXQ17" s="29"/>
      <c r="BXR17" s="29"/>
      <c r="BXS17" s="29"/>
      <c r="BXT17" s="29"/>
      <c r="BXU17" s="29"/>
      <c r="BXV17" s="29"/>
      <c r="BXW17" s="29"/>
      <c r="BXX17" s="29"/>
      <c r="BXY17" s="29"/>
      <c r="BXZ17" s="29"/>
      <c r="BYA17" s="29"/>
      <c r="BYB17" s="29"/>
      <c r="BYC17" s="29"/>
      <c r="BYD17" s="29"/>
      <c r="BYE17" s="29"/>
      <c r="BYF17" s="29"/>
      <c r="BYG17" s="29"/>
      <c r="BYH17" s="29"/>
      <c r="BYI17" s="29"/>
      <c r="BYJ17" s="29"/>
      <c r="BYK17" s="29"/>
      <c r="BYL17" s="29"/>
      <c r="BYM17" s="29"/>
      <c r="BYN17" s="29"/>
      <c r="BYO17" s="29"/>
      <c r="BYP17" s="29"/>
      <c r="BYQ17" s="29"/>
      <c r="BYR17" s="29"/>
      <c r="BYS17" s="29"/>
      <c r="BYT17" s="29"/>
      <c r="BYU17" s="29"/>
      <c r="BYV17" s="29"/>
      <c r="BYW17" s="29"/>
      <c r="BYX17" s="29"/>
      <c r="BYY17" s="29"/>
      <c r="BYZ17" s="29"/>
      <c r="BZA17" s="29"/>
      <c r="BZB17" s="29"/>
      <c r="BZC17" s="29"/>
      <c r="BZD17" s="29"/>
      <c r="BZE17" s="29"/>
      <c r="BZF17" s="29"/>
      <c r="BZG17" s="29"/>
      <c r="BZH17" s="29"/>
      <c r="BZI17" s="29"/>
      <c r="BZJ17" s="29"/>
      <c r="BZK17" s="29"/>
      <c r="BZL17" s="29"/>
      <c r="BZM17" s="29"/>
      <c r="BZN17" s="29"/>
      <c r="BZO17" s="29"/>
      <c r="BZP17" s="29"/>
      <c r="BZQ17" s="29"/>
      <c r="BZR17" s="29"/>
      <c r="BZS17" s="29"/>
      <c r="BZT17" s="29"/>
      <c r="BZU17" s="29"/>
      <c r="BZV17" s="29"/>
      <c r="BZW17" s="29"/>
      <c r="BZX17" s="29"/>
      <c r="BZY17" s="29"/>
      <c r="BZZ17" s="29"/>
      <c r="CAA17" s="29"/>
      <c r="CAB17" s="29"/>
      <c r="CAC17" s="29"/>
      <c r="CAD17" s="29"/>
      <c r="CAE17" s="29"/>
      <c r="CAF17" s="29"/>
      <c r="CAG17" s="29"/>
      <c r="CAH17" s="29"/>
      <c r="CAI17" s="29"/>
      <c r="CAJ17" s="29"/>
      <c r="CAK17" s="29"/>
      <c r="CAL17" s="29"/>
      <c r="CAM17" s="29"/>
      <c r="CAN17" s="29"/>
      <c r="CAO17" s="29"/>
      <c r="CAP17" s="29"/>
      <c r="CAQ17" s="29"/>
      <c r="CAR17" s="29"/>
      <c r="CAS17" s="29"/>
      <c r="CAT17" s="29"/>
      <c r="CAU17" s="29"/>
      <c r="CAV17" s="29"/>
      <c r="CAW17" s="29"/>
      <c r="CAX17" s="29"/>
      <c r="CAY17" s="29"/>
      <c r="CAZ17" s="29"/>
      <c r="CBA17" s="29"/>
      <c r="CBB17" s="29"/>
      <c r="CBC17" s="29"/>
      <c r="CBD17" s="29"/>
      <c r="CBE17" s="29"/>
      <c r="CBF17" s="29"/>
      <c r="CBG17" s="29"/>
      <c r="CBH17" s="29"/>
      <c r="CBI17" s="29"/>
      <c r="CBJ17" s="29"/>
      <c r="CBK17" s="29"/>
      <c r="CBL17" s="29"/>
      <c r="CBM17" s="29"/>
      <c r="CBN17" s="29"/>
      <c r="CBO17" s="29"/>
      <c r="CBP17" s="29"/>
      <c r="CBQ17" s="29"/>
      <c r="CBR17" s="29"/>
      <c r="CBS17" s="29"/>
      <c r="CBT17" s="29"/>
      <c r="CBU17" s="29"/>
      <c r="CBV17" s="29"/>
      <c r="CBW17" s="29"/>
      <c r="CBX17" s="29"/>
      <c r="CBY17" s="29"/>
      <c r="CBZ17" s="29"/>
      <c r="CCA17" s="29"/>
      <c r="CCB17" s="29"/>
      <c r="CCC17" s="29"/>
      <c r="CCD17" s="29"/>
      <c r="CCE17" s="29"/>
      <c r="CCF17" s="29"/>
      <c r="CCG17" s="29"/>
      <c r="CCH17" s="29"/>
      <c r="CCI17" s="29"/>
      <c r="CCJ17" s="29"/>
      <c r="CCK17" s="29"/>
      <c r="CCL17" s="29"/>
      <c r="CCM17" s="29"/>
      <c r="CCN17" s="29"/>
      <c r="CCO17" s="29"/>
      <c r="CCP17" s="29"/>
      <c r="CCQ17" s="29"/>
      <c r="CCR17" s="29"/>
      <c r="CCS17" s="29"/>
      <c r="CCT17" s="29"/>
      <c r="CCU17" s="29"/>
      <c r="CCV17" s="29"/>
      <c r="CCW17" s="29"/>
      <c r="CCX17" s="29"/>
      <c r="CCY17" s="29"/>
      <c r="CCZ17" s="29"/>
      <c r="CDA17" s="29"/>
      <c r="CDB17" s="29"/>
      <c r="CDC17" s="29"/>
      <c r="CDD17" s="29"/>
      <c r="CDE17" s="29"/>
      <c r="CDF17" s="29"/>
      <c r="CDG17" s="29"/>
      <c r="CDH17" s="29"/>
      <c r="CDI17" s="29"/>
      <c r="CDJ17" s="29"/>
      <c r="CDK17" s="29"/>
      <c r="CDL17" s="29"/>
      <c r="CDM17" s="29"/>
      <c r="CDN17" s="29"/>
      <c r="CDO17" s="29"/>
      <c r="CDP17" s="29"/>
      <c r="CDQ17" s="29"/>
      <c r="CDR17" s="29"/>
      <c r="CDS17" s="29"/>
      <c r="CDT17" s="29"/>
      <c r="CDU17" s="29"/>
      <c r="CDV17" s="29"/>
      <c r="CDW17" s="29"/>
      <c r="CDX17" s="29"/>
      <c r="CDY17" s="29"/>
      <c r="CDZ17" s="29"/>
      <c r="CEA17" s="29"/>
      <c r="CEB17" s="29"/>
      <c r="CEC17" s="29"/>
      <c r="CED17" s="29"/>
      <c r="CEE17" s="29"/>
      <c r="CEF17" s="29"/>
      <c r="CEG17" s="29"/>
      <c r="CEH17" s="29"/>
      <c r="CEI17" s="29"/>
      <c r="CEJ17" s="29"/>
      <c r="CEK17" s="29"/>
      <c r="CEL17" s="29"/>
      <c r="CEM17" s="29"/>
      <c r="CEN17" s="29"/>
      <c r="CEO17" s="29"/>
      <c r="CEP17" s="29"/>
      <c r="CEQ17" s="29"/>
      <c r="CER17" s="29"/>
      <c r="CES17" s="29"/>
      <c r="CET17" s="29"/>
      <c r="CEU17" s="29"/>
      <c r="CEV17" s="29"/>
      <c r="CEW17" s="29"/>
      <c r="CEX17" s="29"/>
      <c r="CEY17" s="29"/>
      <c r="CEZ17" s="29"/>
      <c r="CFA17" s="29"/>
      <c r="CFB17" s="29"/>
      <c r="CFC17" s="29"/>
      <c r="CFD17" s="29"/>
      <c r="CFE17" s="29"/>
      <c r="CFF17" s="29"/>
      <c r="CFG17" s="29"/>
      <c r="CFH17" s="29"/>
      <c r="CFI17" s="29"/>
      <c r="CFJ17" s="29"/>
      <c r="CFK17" s="29"/>
      <c r="CFL17" s="29"/>
      <c r="CFM17" s="29"/>
      <c r="CFN17" s="29"/>
      <c r="CFO17" s="29"/>
      <c r="CFP17" s="29"/>
      <c r="CFQ17" s="29"/>
      <c r="CFR17" s="29"/>
      <c r="CFS17" s="29"/>
      <c r="CFT17" s="29"/>
      <c r="CFU17" s="29"/>
      <c r="CFV17" s="29"/>
      <c r="CFW17" s="29"/>
      <c r="CFX17" s="29"/>
      <c r="CFY17" s="29"/>
      <c r="CFZ17" s="29"/>
      <c r="CGA17" s="29"/>
      <c r="CGB17" s="29"/>
      <c r="CGC17" s="29"/>
      <c r="CGD17" s="29"/>
      <c r="CGE17" s="29"/>
      <c r="CGF17" s="29"/>
      <c r="CGG17" s="29"/>
      <c r="CGH17" s="29"/>
      <c r="CGI17" s="29"/>
      <c r="CGJ17" s="29"/>
      <c r="CGK17" s="29"/>
      <c r="CGL17" s="29"/>
      <c r="CGM17" s="29"/>
      <c r="CGN17" s="29"/>
      <c r="CGO17" s="29"/>
      <c r="CGP17" s="29"/>
      <c r="CGQ17" s="29"/>
      <c r="CGR17" s="29"/>
      <c r="CGS17" s="29"/>
      <c r="CGT17" s="29"/>
      <c r="CGU17" s="29"/>
      <c r="CGV17" s="29"/>
      <c r="CGW17" s="29"/>
      <c r="CGX17" s="29"/>
      <c r="CGY17" s="29"/>
      <c r="CGZ17" s="29"/>
      <c r="CHA17" s="29"/>
      <c r="CHB17" s="29"/>
      <c r="CHC17" s="29"/>
      <c r="CHD17" s="29"/>
      <c r="CHE17" s="29"/>
      <c r="CHF17" s="29"/>
      <c r="CHG17" s="29"/>
      <c r="CHH17" s="29"/>
      <c r="CHI17" s="29"/>
      <c r="CHJ17" s="29"/>
      <c r="CHK17" s="29"/>
      <c r="CHL17" s="29"/>
      <c r="CHM17" s="29"/>
      <c r="CHN17" s="29"/>
      <c r="CHO17" s="29"/>
      <c r="CHP17" s="29"/>
      <c r="CHQ17" s="29"/>
      <c r="CHR17" s="29"/>
      <c r="CHS17" s="29"/>
      <c r="CHT17" s="29"/>
      <c r="CHU17" s="29"/>
      <c r="CHV17" s="29"/>
      <c r="CHW17" s="29"/>
      <c r="CHX17" s="29"/>
      <c r="CHY17" s="29"/>
      <c r="CHZ17" s="29"/>
      <c r="CIA17" s="29"/>
      <c r="CIB17" s="29"/>
      <c r="CIC17" s="29"/>
      <c r="CID17" s="29"/>
      <c r="CIE17" s="29"/>
      <c r="CIF17" s="29"/>
      <c r="CIG17" s="29"/>
      <c r="CIH17" s="29"/>
      <c r="CII17" s="29"/>
      <c r="CIJ17" s="29"/>
      <c r="CIK17" s="29"/>
      <c r="CIL17" s="29"/>
      <c r="CIM17" s="29"/>
      <c r="CIN17" s="29"/>
      <c r="CIO17" s="29"/>
      <c r="CIP17" s="29"/>
      <c r="CIQ17" s="29"/>
      <c r="CIR17" s="29"/>
      <c r="CIS17" s="29"/>
      <c r="CIT17" s="29"/>
      <c r="CIU17" s="29"/>
      <c r="CIV17" s="29"/>
      <c r="CIW17" s="29"/>
      <c r="CIX17" s="29"/>
      <c r="CIY17" s="29"/>
      <c r="CIZ17" s="29"/>
      <c r="CJA17" s="29"/>
      <c r="CJB17" s="29"/>
      <c r="CJC17" s="29"/>
      <c r="CJD17" s="29"/>
      <c r="CJE17" s="29"/>
      <c r="CJF17" s="29"/>
      <c r="CJG17" s="29"/>
      <c r="CJH17" s="29"/>
      <c r="CJI17" s="29"/>
      <c r="CJJ17" s="29"/>
      <c r="CJK17" s="29"/>
      <c r="CJL17" s="29"/>
      <c r="CJM17" s="29"/>
      <c r="CJN17" s="29"/>
      <c r="CJO17" s="29"/>
      <c r="CJP17" s="29"/>
      <c r="CJQ17" s="29"/>
      <c r="CJR17" s="29"/>
      <c r="CJS17" s="29"/>
      <c r="CJT17" s="29"/>
      <c r="CJU17" s="29"/>
      <c r="CJV17" s="29"/>
      <c r="CJW17" s="29"/>
      <c r="CJX17" s="29"/>
      <c r="CJY17" s="29"/>
      <c r="CJZ17" s="29"/>
      <c r="CKA17" s="29"/>
      <c r="CKB17" s="29"/>
      <c r="CKC17" s="29"/>
      <c r="CKD17" s="29"/>
      <c r="CKE17" s="29"/>
      <c r="CKF17" s="29"/>
      <c r="CKG17" s="29"/>
      <c r="CKH17" s="29"/>
      <c r="CKI17" s="29"/>
      <c r="CKJ17" s="29"/>
      <c r="CKK17" s="29"/>
      <c r="CKL17" s="29"/>
      <c r="CKM17" s="29"/>
      <c r="CKN17" s="29"/>
      <c r="CKO17" s="29"/>
      <c r="CKP17" s="29"/>
      <c r="CKQ17" s="29"/>
      <c r="CKR17" s="29"/>
      <c r="CKS17" s="29"/>
      <c r="CKT17" s="29"/>
      <c r="CKU17" s="29"/>
      <c r="CKV17" s="29"/>
      <c r="CKW17" s="29"/>
      <c r="CKX17" s="29"/>
      <c r="CKY17" s="29"/>
      <c r="CKZ17" s="29"/>
      <c r="CLA17" s="29"/>
      <c r="CLB17" s="29"/>
      <c r="CLC17" s="29"/>
      <c r="CLD17" s="29"/>
      <c r="CLE17" s="29"/>
      <c r="CLF17" s="29"/>
      <c r="CLG17" s="29"/>
      <c r="CLH17" s="29"/>
      <c r="CLI17" s="29"/>
      <c r="CLJ17" s="29"/>
      <c r="CLK17" s="29"/>
      <c r="CLL17" s="29"/>
      <c r="CLM17" s="29"/>
      <c r="CLN17" s="29"/>
      <c r="CLO17" s="29"/>
      <c r="CLP17" s="29"/>
      <c r="CLQ17" s="29"/>
      <c r="CLR17" s="29"/>
      <c r="CLS17" s="29"/>
      <c r="CLT17" s="29"/>
      <c r="CLU17" s="29"/>
      <c r="CLV17" s="29"/>
      <c r="CLW17" s="29"/>
      <c r="CLX17" s="29"/>
      <c r="CLY17" s="29"/>
      <c r="CLZ17" s="29"/>
      <c r="CMA17" s="29"/>
      <c r="CMB17" s="29"/>
      <c r="CMC17" s="29"/>
      <c r="CMD17" s="29"/>
      <c r="CME17" s="29"/>
      <c r="CMF17" s="29"/>
      <c r="CMG17" s="29"/>
      <c r="CMH17" s="29"/>
      <c r="CMI17" s="29"/>
      <c r="CMJ17" s="29"/>
      <c r="CMK17" s="29"/>
      <c r="CML17" s="29"/>
      <c r="CMM17" s="29"/>
      <c r="CMN17" s="29"/>
      <c r="CMO17" s="29"/>
      <c r="CMP17" s="29"/>
      <c r="CMQ17" s="29"/>
      <c r="CMR17" s="29"/>
      <c r="CMS17" s="29"/>
      <c r="CMT17" s="29"/>
      <c r="CMU17" s="29"/>
      <c r="CMV17" s="29"/>
      <c r="CMW17" s="29"/>
      <c r="CMX17" s="29"/>
      <c r="CMY17" s="29"/>
      <c r="CMZ17" s="29"/>
      <c r="CNA17" s="29"/>
      <c r="CNB17" s="29"/>
      <c r="CNC17" s="29"/>
      <c r="CND17" s="29"/>
      <c r="CNE17" s="29"/>
      <c r="CNF17" s="29"/>
      <c r="CNG17" s="29"/>
      <c r="CNH17" s="29"/>
      <c r="CNI17" s="29"/>
      <c r="CNJ17" s="29"/>
      <c r="CNK17" s="29"/>
      <c r="CNL17" s="29"/>
      <c r="CNM17" s="29"/>
      <c r="CNN17" s="29"/>
      <c r="CNO17" s="29"/>
      <c r="CNP17" s="29"/>
      <c r="CNQ17" s="29"/>
      <c r="CNR17" s="29"/>
      <c r="CNS17" s="29"/>
      <c r="CNT17" s="29"/>
      <c r="CNU17" s="29"/>
      <c r="CNV17" s="29"/>
      <c r="CNW17" s="29"/>
      <c r="CNX17" s="29"/>
      <c r="CNY17" s="29"/>
      <c r="CNZ17" s="29"/>
      <c r="COA17" s="29"/>
      <c r="COB17" s="29"/>
      <c r="COC17" s="29"/>
      <c r="COD17" s="29"/>
      <c r="COE17" s="29"/>
      <c r="COF17" s="29"/>
      <c r="COG17" s="29"/>
      <c r="COH17" s="29"/>
      <c r="COI17" s="29"/>
      <c r="COJ17" s="29"/>
      <c r="COK17" s="29"/>
      <c r="COL17" s="29"/>
      <c r="COM17" s="29"/>
      <c r="CON17" s="29"/>
      <c r="COO17" s="29"/>
      <c r="COP17" s="29"/>
      <c r="COQ17" s="29"/>
      <c r="COR17" s="29"/>
      <c r="COS17" s="29"/>
      <c r="COT17" s="29"/>
      <c r="COU17" s="29"/>
      <c r="COV17" s="29"/>
      <c r="COW17" s="29"/>
      <c r="COX17" s="29"/>
      <c r="COY17" s="29"/>
      <c r="COZ17" s="29"/>
      <c r="CPA17" s="29"/>
      <c r="CPB17" s="29"/>
      <c r="CPC17" s="29"/>
      <c r="CPD17" s="29"/>
      <c r="CPE17" s="29"/>
      <c r="CPF17" s="29"/>
      <c r="CPG17" s="29"/>
      <c r="CPH17" s="29"/>
      <c r="CPI17" s="29"/>
      <c r="CPJ17" s="29"/>
      <c r="CPK17" s="29"/>
      <c r="CPL17" s="29"/>
      <c r="CPM17" s="29"/>
      <c r="CPN17" s="29"/>
      <c r="CPO17" s="29"/>
      <c r="CPP17" s="29"/>
      <c r="CPQ17" s="29"/>
      <c r="CPR17" s="29"/>
      <c r="CPS17" s="29"/>
      <c r="CPT17" s="29"/>
      <c r="CPU17" s="29"/>
      <c r="CPV17" s="29"/>
      <c r="CPW17" s="29"/>
      <c r="CPX17" s="29"/>
      <c r="CPY17" s="29"/>
      <c r="CPZ17" s="29"/>
      <c r="CQA17" s="29"/>
      <c r="CQB17" s="29"/>
      <c r="CQC17" s="29"/>
      <c r="CQD17" s="29"/>
      <c r="CQE17" s="29"/>
      <c r="CQF17" s="29"/>
      <c r="CQG17" s="29"/>
      <c r="CQH17" s="29"/>
      <c r="CQI17" s="29"/>
      <c r="CQJ17" s="29"/>
      <c r="CQK17" s="29"/>
      <c r="CQL17" s="29"/>
      <c r="CQM17" s="29"/>
      <c r="CQN17" s="29"/>
      <c r="CQO17" s="29"/>
      <c r="CQP17" s="29"/>
      <c r="CQQ17" s="29"/>
      <c r="CQR17" s="29"/>
      <c r="CQS17" s="29"/>
      <c r="CQT17" s="29"/>
      <c r="CQU17" s="29"/>
      <c r="CQV17" s="29"/>
      <c r="CQW17" s="29"/>
      <c r="CQX17" s="29"/>
      <c r="CQY17" s="29"/>
      <c r="CQZ17" s="29"/>
      <c r="CRA17" s="29"/>
      <c r="CRB17" s="29"/>
      <c r="CRC17" s="29"/>
      <c r="CRD17" s="29"/>
      <c r="CRE17" s="29"/>
      <c r="CRF17" s="29"/>
      <c r="CRG17" s="29"/>
      <c r="CRH17" s="29"/>
      <c r="CRI17" s="29"/>
      <c r="CRJ17" s="29"/>
      <c r="CRK17" s="29"/>
      <c r="CRL17" s="29"/>
      <c r="CRM17" s="29"/>
      <c r="CRN17" s="29"/>
      <c r="CRO17" s="29"/>
      <c r="CRP17" s="29"/>
      <c r="CRQ17" s="29"/>
      <c r="CRR17" s="29"/>
      <c r="CRS17" s="29"/>
      <c r="CRT17" s="29"/>
      <c r="CRU17" s="29"/>
      <c r="CRV17" s="29"/>
      <c r="CRW17" s="29"/>
      <c r="CRX17" s="29"/>
      <c r="CRY17" s="29"/>
      <c r="CRZ17" s="29"/>
      <c r="CSA17" s="29"/>
      <c r="CSB17" s="29"/>
      <c r="CSC17" s="29"/>
      <c r="CSD17" s="29"/>
      <c r="CSE17" s="29"/>
      <c r="CSF17" s="29"/>
      <c r="CSG17" s="29"/>
      <c r="CSH17" s="29"/>
      <c r="CSI17" s="29"/>
      <c r="CSJ17" s="29"/>
      <c r="CSK17" s="29"/>
      <c r="CSL17" s="29"/>
      <c r="CSM17" s="29"/>
      <c r="CSN17" s="29"/>
      <c r="CSO17" s="29"/>
      <c r="CSP17" s="29"/>
      <c r="CSQ17" s="29"/>
      <c r="CSR17" s="29"/>
      <c r="CSS17" s="29"/>
      <c r="CST17" s="29"/>
      <c r="CSU17" s="29"/>
      <c r="CSV17" s="29"/>
      <c r="CSW17" s="29"/>
      <c r="CSX17" s="29"/>
      <c r="CSY17" s="29"/>
      <c r="CSZ17" s="29"/>
      <c r="CTA17" s="29"/>
      <c r="CTB17" s="29"/>
      <c r="CTC17" s="29"/>
      <c r="CTD17" s="29"/>
      <c r="CTE17" s="29"/>
      <c r="CTF17" s="29"/>
      <c r="CTG17" s="29"/>
      <c r="CTH17" s="29"/>
      <c r="CTI17" s="29"/>
      <c r="CTJ17" s="29"/>
      <c r="CTK17" s="29"/>
      <c r="CTL17" s="29"/>
      <c r="CTM17" s="29"/>
      <c r="CTN17" s="29"/>
      <c r="CTO17" s="29"/>
      <c r="CTP17" s="29"/>
      <c r="CTQ17" s="29"/>
      <c r="CTR17" s="29"/>
      <c r="CTS17" s="29"/>
      <c r="CTT17" s="29"/>
      <c r="CTU17" s="29"/>
      <c r="CTV17" s="29"/>
      <c r="CTW17" s="29"/>
      <c r="CTX17" s="29"/>
      <c r="CTY17" s="29"/>
      <c r="CTZ17" s="29"/>
      <c r="CUA17" s="29"/>
      <c r="CUB17" s="29"/>
      <c r="CUC17" s="29"/>
      <c r="CUD17" s="29"/>
      <c r="CUE17" s="29"/>
      <c r="CUF17" s="29"/>
      <c r="CUG17" s="29"/>
      <c r="CUH17" s="29"/>
      <c r="CUI17" s="29"/>
      <c r="CUJ17" s="29"/>
      <c r="CUK17" s="29"/>
      <c r="CUL17" s="29"/>
      <c r="CUM17" s="29"/>
      <c r="CUN17" s="29"/>
      <c r="CUO17" s="29"/>
      <c r="CUP17" s="29"/>
      <c r="CUQ17" s="29"/>
      <c r="CUR17" s="29"/>
      <c r="CUS17" s="29"/>
      <c r="CUT17" s="29"/>
      <c r="CUU17" s="29"/>
      <c r="CUV17" s="29"/>
      <c r="CUW17" s="29"/>
      <c r="CUX17" s="29"/>
      <c r="CUY17" s="29"/>
      <c r="CUZ17" s="29"/>
      <c r="CVA17" s="29"/>
      <c r="CVB17" s="29"/>
      <c r="CVC17" s="29"/>
      <c r="CVD17" s="29"/>
      <c r="CVE17" s="29"/>
      <c r="CVF17" s="29"/>
      <c r="CVG17" s="29"/>
      <c r="CVH17" s="29"/>
      <c r="CVI17" s="29"/>
      <c r="CVJ17" s="29"/>
      <c r="CVK17" s="29"/>
      <c r="CVL17" s="29"/>
      <c r="CVM17" s="29"/>
      <c r="CVN17" s="29"/>
      <c r="CVO17" s="29"/>
      <c r="CVP17" s="29"/>
      <c r="CVQ17" s="29"/>
      <c r="CVR17" s="29"/>
      <c r="CVS17" s="29"/>
      <c r="CVT17" s="29"/>
      <c r="CVU17" s="29"/>
      <c r="CVV17" s="29"/>
      <c r="CVW17" s="29"/>
      <c r="CVX17" s="29"/>
      <c r="CVY17" s="29"/>
      <c r="CVZ17" s="29"/>
      <c r="CWA17" s="29"/>
      <c r="CWB17" s="29"/>
      <c r="CWC17" s="29"/>
      <c r="CWD17" s="29"/>
      <c r="CWE17" s="29"/>
      <c r="CWF17" s="29"/>
      <c r="CWG17" s="29"/>
      <c r="CWH17" s="29"/>
      <c r="CWI17" s="29"/>
      <c r="CWJ17" s="29"/>
      <c r="CWK17" s="29"/>
      <c r="CWL17" s="29"/>
      <c r="CWM17" s="29"/>
      <c r="CWN17" s="29"/>
      <c r="CWO17" s="29"/>
      <c r="CWP17" s="29"/>
      <c r="CWQ17" s="29"/>
      <c r="CWR17" s="29"/>
      <c r="CWS17" s="29"/>
      <c r="CWT17" s="29"/>
      <c r="CWU17" s="29"/>
      <c r="CWV17" s="29"/>
      <c r="CWW17" s="29"/>
      <c r="CWX17" s="29"/>
      <c r="CWY17" s="29"/>
      <c r="CWZ17" s="29"/>
      <c r="CXA17" s="29"/>
      <c r="CXB17" s="29"/>
      <c r="CXC17" s="29"/>
      <c r="CXD17" s="29"/>
      <c r="CXE17" s="29"/>
      <c r="CXF17" s="29"/>
      <c r="CXG17" s="29"/>
      <c r="CXH17" s="29"/>
      <c r="CXI17" s="29"/>
      <c r="CXJ17" s="29"/>
      <c r="CXK17" s="29"/>
      <c r="CXL17" s="29"/>
      <c r="CXM17" s="29"/>
      <c r="CXN17" s="29"/>
      <c r="CXO17" s="29"/>
      <c r="CXP17" s="29"/>
      <c r="CXQ17" s="29"/>
      <c r="CXR17" s="29"/>
      <c r="CXS17" s="29"/>
      <c r="CXT17" s="29"/>
      <c r="CXU17" s="29"/>
      <c r="CXV17" s="29"/>
      <c r="CXW17" s="29"/>
      <c r="CXX17" s="29"/>
      <c r="CXY17" s="29"/>
      <c r="CXZ17" s="29"/>
      <c r="CYA17" s="29"/>
      <c r="CYB17" s="29"/>
      <c r="CYC17" s="29"/>
      <c r="CYD17" s="29"/>
      <c r="CYE17" s="29"/>
      <c r="CYF17" s="29"/>
      <c r="CYG17" s="29"/>
      <c r="CYH17" s="29"/>
      <c r="CYI17" s="29"/>
      <c r="CYJ17" s="29"/>
      <c r="CYK17" s="29"/>
      <c r="CYL17" s="29"/>
      <c r="CYM17" s="29"/>
      <c r="CYN17" s="29"/>
      <c r="CYO17" s="29"/>
      <c r="CYP17" s="29"/>
      <c r="CYQ17" s="29"/>
      <c r="CYR17" s="29"/>
      <c r="CYS17" s="29"/>
      <c r="CYT17" s="29"/>
      <c r="CYU17" s="29"/>
      <c r="CYV17" s="29"/>
      <c r="CYW17" s="29"/>
      <c r="CYX17" s="29"/>
      <c r="CYY17" s="29"/>
      <c r="CYZ17" s="29"/>
      <c r="CZA17" s="29"/>
      <c r="CZB17" s="29"/>
      <c r="CZC17" s="29"/>
      <c r="CZD17" s="29"/>
      <c r="CZE17" s="29"/>
      <c r="CZF17" s="29"/>
      <c r="CZG17" s="29"/>
      <c r="CZH17" s="29"/>
      <c r="CZI17" s="29"/>
      <c r="CZJ17" s="29"/>
      <c r="CZK17" s="29"/>
      <c r="CZL17" s="29"/>
      <c r="CZM17" s="29"/>
      <c r="CZN17" s="29"/>
      <c r="CZO17" s="29"/>
      <c r="CZP17" s="29"/>
      <c r="CZQ17" s="29"/>
      <c r="CZR17" s="29"/>
      <c r="CZS17" s="29"/>
      <c r="CZT17" s="29"/>
      <c r="CZU17" s="29"/>
      <c r="CZV17" s="29"/>
      <c r="CZW17" s="29"/>
      <c r="CZX17" s="29"/>
      <c r="CZY17" s="29"/>
      <c r="CZZ17" s="29"/>
      <c r="DAA17" s="29"/>
      <c r="DAB17" s="29"/>
      <c r="DAC17" s="29"/>
      <c r="DAD17" s="29"/>
      <c r="DAE17" s="29"/>
      <c r="DAF17" s="29"/>
      <c r="DAG17" s="29"/>
      <c r="DAH17" s="29"/>
      <c r="DAI17" s="29"/>
      <c r="DAJ17" s="29"/>
      <c r="DAK17" s="29"/>
      <c r="DAL17" s="29"/>
      <c r="DAM17" s="29"/>
      <c r="DAN17" s="29"/>
      <c r="DAO17" s="29"/>
      <c r="DAP17" s="29"/>
      <c r="DAQ17" s="29"/>
      <c r="DAR17" s="29"/>
      <c r="DAS17" s="29"/>
      <c r="DAT17" s="29"/>
      <c r="DAU17" s="29"/>
      <c r="DAV17" s="29"/>
      <c r="DAW17" s="29"/>
      <c r="DAX17" s="29"/>
      <c r="DAY17" s="29"/>
      <c r="DAZ17" s="29"/>
      <c r="DBA17" s="29"/>
      <c r="DBB17" s="29"/>
      <c r="DBC17" s="29"/>
      <c r="DBD17" s="29"/>
      <c r="DBE17" s="29"/>
      <c r="DBF17" s="29"/>
      <c r="DBG17" s="29"/>
      <c r="DBH17" s="29"/>
      <c r="DBI17" s="29"/>
      <c r="DBJ17" s="29"/>
      <c r="DBK17" s="29"/>
      <c r="DBL17" s="29"/>
      <c r="DBM17" s="29"/>
      <c r="DBN17" s="29"/>
      <c r="DBO17" s="29"/>
      <c r="DBP17" s="29"/>
      <c r="DBQ17" s="29"/>
      <c r="DBR17" s="29"/>
      <c r="DBS17" s="29"/>
      <c r="DBT17" s="29"/>
      <c r="DBU17" s="29"/>
      <c r="DBV17" s="29"/>
      <c r="DBW17" s="29"/>
      <c r="DBX17" s="29"/>
      <c r="DBY17" s="29"/>
      <c r="DBZ17" s="29"/>
      <c r="DCA17" s="29"/>
      <c r="DCB17" s="29"/>
      <c r="DCC17" s="29"/>
      <c r="DCD17" s="29"/>
      <c r="DCE17" s="29"/>
      <c r="DCF17" s="29"/>
      <c r="DCG17" s="29"/>
      <c r="DCH17" s="29"/>
      <c r="DCI17" s="29"/>
      <c r="DCJ17" s="29"/>
      <c r="DCK17" s="29"/>
      <c r="DCL17" s="29"/>
      <c r="DCM17" s="29"/>
      <c r="DCN17" s="29"/>
      <c r="DCO17" s="29"/>
      <c r="DCP17" s="29"/>
      <c r="DCQ17" s="29"/>
      <c r="DCR17" s="29"/>
      <c r="DCS17" s="29"/>
      <c r="DCT17" s="29"/>
      <c r="DCU17" s="29"/>
      <c r="DCV17" s="29"/>
      <c r="DCW17" s="29"/>
      <c r="DCX17" s="29"/>
      <c r="DCY17" s="29"/>
      <c r="DCZ17" s="29"/>
      <c r="DDA17" s="29"/>
      <c r="DDB17" s="29"/>
      <c r="DDC17" s="29"/>
      <c r="DDD17" s="29"/>
      <c r="DDE17" s="29"/>
      <c r="DDF17" s="29"/>
      <c r="DDG17" s="29"/>
      <c r="DDH17" s="29"/>
      <c r="DDI17" s="29"/>
      <c r="DDJ17" s="29"/>
      <c r="DDK17" s="29"/>
      <c r="DDL17" s="29"/>
      <c r="DDM17" s="29"/>
      <c r="DDN17" s="29"/>
      <c r="DDO17" s="29"/>
      <c r="DDP17" s="29"/>
      <c r="DDQ17" s="29"/>
      <c r="DDR17" s="29"/>
      <c r="DDS17" s="29"/>
      <c r="DDT17" s="29"/>
      <c r="DDU17" s="29"/>
      <c r="DDV17" s="29"/>
      <c r="DDW17" s="29"/>
      <c r="DDX17" s="29"/>
      <c r="DDY17" s="29"/>
      <c r="DDZ17" s="29"/>
      <c r="DEA17" s="29"/>
      <c r="DEB17" s="29"/>
      <c r="DEC17" s="29"/>
      <c r="DED17" s="29"/>
      <c r="DEE17" s="29"/>
      <c r="DEF17" s="29"/>
      <c r="DEG17" s="29"/>
      <c r="DEH17" s="29"/>
      <c r="DEI17" s="29"/>
      <c r="DEJ17" s="29"/>
      <c r="DEK17" s="29"/>
      <c r="DEL17" s="29"/>
      <c r="DEM17" s="29"/>
      <c r="DEN17" s="29"/>
      <c r="DEO17" s="29"/>
      <c r="DEP17" s="29"/>
      <c r="DEQ17" s="29"/>
      <c r="DER17" s="29"/>
      <c r="DES17" s="29"/>
      <c r="DET17" s="29"/>
      <c r="DEU17" s="29"/>
      <c r="DEV17" s="29"/>
      <c r="DEW17" s="29"/>
      <c r="DEX17" s="29"/>
      <c r="DEY17" s="29"/>
      <c r="DEZ17" s="29"/>
      <c r="DFA17" s="29"/>
      <c r="DFB17" s="29"/>
      <c r="DFC17" s="29"/>
      <c r="DFD17" s="29"/>
      <c r="DFE17" s="29"/>
      <c r="DFF17" s="29"/>
      <c r="DFG17" s="29"/>
      <c r="DFH17" s="29"/>
      <c r="DFI17" s="29"/>
      <c r="DFJ17" s="29"/>
      <c r="DFK17" s="29"/>
      <c r="DFL17" s="29"/>
      <c r="DFM17" s="29"/>
      <c r="DFN17" s="29"/>
      <c r="DFO17" s="29"/>
      <c r="DFP17" s="29"/>
      <c r="DFQ17" s="29"/>
      <c r="DFR17" s="29"/>
      <c r="DFS17" s="29"/>
      <c r="DFT17" s="29"/>
      <c r="DFU17" s="29"/>
      <c r="DFV17" s="29"/>
      <c r="DFW17" s="29"/>
      <c r="DFX17" s="29"/>
      <c r="DFY17" s="29"/>
      <c r="DFZ17" s="29"/>
      <c r="DGA17" s="29"/>
      <c r="DGB17" s="29"/>
      <c r="DGC17" s="29"/>
      <c r="DGD17" s="29"/>
      <c r="DGE17" s="29"/>
      <c r="DGF17" s="29"/>
      <c r="DGG17" s="29"/>
      <c r="DGH17" s="29"/>
      <c r="DGI17" s="29"/>
      <c r="DGJ17" s="29"/>
      <c r="DGK17" s="29"/>
      <c r="DGL17" s="29"/>
      <c r="DGM17" s="29"/>
      <c r="DGN17" s="29"/>
      <c r="DGO17" s="29"/>
      <c r="DGP17" s="29"/>
      <c r="DGQ17" s="29"/>
      <c r="DGR17" s="29"/>
      <c r="DGS17" s="29"/>
      <c r="DGT17" s="29"/>
      <c r="DGU17" s="29"/>
      <c r="DGV17" s="29"/>
      <c r="DGW17" s="29"/>
      <c r="DGX17" s="29"/>
      <c r="DGY17" s="29"/>
      <c r="DGZ17" s="29"/>
      <c r="DHA17" s="29"/>
      <c r="DHB17" s="29"/>
      <c r="DHC17" s="29"/>
      <c r="DHD17" s="29"/>
      <c r="DHE17" s="29"/>
      <c r="DHF17" s="29"/>
      <c r="DHG17" s="29"/>
      <c r="DHH17" s="29"/>
      <c r="DHI17" s="29"/>
      <c r="DHJ17" s="29"/>
      <c r="DHK17" s="29"/>
      <c r="DHL17" s="29"/>
      <c r="DHM17" s="29"/>
      <c r="DHN17" s="29"/>
      <c r="DHO17" s="29"/>
      <c r="DHP17" s="29"/>
      <c r="DHQ17" s="29"/>
      <c r="DHR17" s="29"/>
      <c r="DHS17" s="29"/>
      <c r="DHT17" s="29"/>
      <c r="DHU17" s="29"/>
      <c r="DHV17" s="29"/>
      <c r="DHW17" s="29"/>
      <c r="DHX17" s="29"/>
      <c r="DHY17" s="29"/>
      <c r="DHZ17" s="29"/>
      <c r="DIA17" s="29"/>
      <c r="DIB17" s="29"/>
      <c r="DIC17" s="29"/>
      <c r="DID17" s="29"/>
      <c r="DIE17" s="29"/>
      <c r="DIF17" s="29"/>
      <c r="DIG17" s="29"/>
      <c r="DIH17" s="29"/>
      <c r="DII17" s="29"/>
      <c r="DIJ17" s="29"/>
      <c r="DIK17" s="29"/>
      <c r="DIL17" s="29"/>
      <c r="DIM17" s="29"/>
      <c r="DIN17" s="29"/>
      <c r="DIO17" s="29"/>
      <c r="DIP17" s="29"/>
      <c r="DIQ17" s="29"/>
      <c r="DIR17" s="29"/>
      <c r="DIS17" s="29"/>
      <c r="DIT17" s="29"/>
      <c r="DIU17" s="29"/>
      <c r="DIV17" s="29"/>
      <c r="DIW17" s="29"/>
      <c r="DIX17" s="29"/>
      <c r="DIY17" s="29"/>
      <c r="DIZ17" s="29"/>
      <c r="DJA17" s="29"/>
      <c r="DJB17" s="29"/>
      <c r="DJC17" s="29"/>
      <c r="DJD17" s="29"/>
      <c r="DJE17" s="29"/>
      <c r="DJF17" s="29"/>
      <c r="DJG17" s="29"/>
      <c r="DJH17" s="29"/>
      <c r="DJI17" s="29"/>
      <c r="DJJ17" s="29"/>
      <c r="DJK17" s="29"/>
      <c r="DJL17" s="29"/>
      <c r="DJM17" s="29"/>
      <c r="DJN17" s="29"/>
      <c r="DJO17" s="29"/>
      <c r="DJP17" s="29"/>
      <c r="DJQ17" s="29"/>
      <c r="DJR17" s="29"/>
      <c r="DJS17" s="29"/>
      <c r="DJT17" s="29"/>
      <c r="DJU17" s="29"/>
      <c r="DJV17" s="29"/>
      <c r="DJW17" s="29"/>
      <c r="DJX17" s="29"/>
      <c r="DJY17" s="29"/>
      <c r="DJZ17" s="29"/>
      <c r="DKA17" s="29"/>
      <c r="DKB17" s="29"/>
      <c r="DKC17" s="29"/>
      <c r="DKD17" s="29"/>
      <c r="DKE17" s="29"/>
      <c r="DKF17" s="29"/>
      <c r="DKG17" s="29"/>
      <c r="DKH17" s="29"/>
      <c r="DKI17" s="29"/>
      <c r="DKJ17" s="29"/>
      <c r="DKK17" s="29"/>
      <c r="DKL17" s="29"/>
      <c r="DKM17" s="29"/>
      <c r="DKN17" s="29"/>
      <c r="DKO17" s="29"/>
      <c r="DKP17" s="29"/>
      <c r="DKQ17" s="29"/>
      <c r="DKR17" s="29"/>
      <c r="DKS17" s="29"/>
      <c r="DKT17" s="29"/>
      <c r="DKU17" s="29"/>
      <c r="DKV17" s="29"/>
      <c r="DKW17" s="29"/>
      <c r="DKX17" s="29"/>
      <c r="DKY17" s="29"/>
      <c r="DKZ17" s="29"/>
      <c r="DLA17" s="29"/>
      <c r="DLB17" s="29"/>
      <c r="DLC17" s="29"/>
      <c r="DLD17" s="29"/>
      <c r="DLE17" s="29"/>
      <c r="DLF17" s="29"/>
      <c r="DLG17" s="29"/>
      <c r="DLH17" s="29"/>
      <c r="DLI17" s="29"/>
      <c r="DLJ17" s="29"/>
      <c r="DLK17" s="29"/>
      <c r="DLL17" s="29"/>
      <c r="DLM17" s="29"/>
      <c r="DLN17" s="29"/>
      <c r="DLO17" s="29"/>
      <c r="DLP17" s="29"/>
      <c r="DLQ17" s="29"/>
      <c r="DLR17" s="29"/>
      <c r="DLS17" s="29"/>
      <c r="DLT17" s="29"/>
      <c r="DLU17" s="29"/>
      <c r="DLV17" s="29"/>
      <c r="DLW17" s="29"/>
      <c r="DLX17" s="29"/>
      <c r="DLY17" s="29"/>
      <c r="DLZ17" s="29"/>
      <c r="DMA17" s="29"/>
      <c r="DMB17" s="29"/>
      <c r="DMC17" s="29"/>
      <c r="DMD17" s="29"/>
      <c r="DME17" s="29"/>
      <c r="DMF17" s="29"/>
      <c r="DMG17" s="29"/>
      <c r="DMH17" s="29"/>
      <c r="DMI17" s="29"/>
      <c r="DMJ17" s="29"/>
      <c r="DMK17" s="29"/>
      <c r="DML17" s="29"/>
      <c r="DMM17" s="29"/>
      <c r="DMN17" s="29"/>
      <c r="DMO17" s="29"/>
      <c r="DMP17" s="29"/>
      <c r="DMQ17" s="29"/>
      <c r="DMR17" s="29"/>
      <c r="DMS17" s="29"/>
      <c r="DMT17" s="29"/>
      <c r="DMU17" s="29"/>
      <c r="DMV17" s="29"/>
      <c r="DMW17" s="29"/>
      <c r="DMX17" s="29"/>
      <c r="DMY17" s="29"/>
      <c r="DMZ17" s="29"/>
      <c r="DNA17" s="29"/>
      <c r="DNB17" s="29"/>
      <c r="DNC17" s="29"/>
      <c r="DND17" s="29"/>
      <c r="DNE17" s="29"/>
      <c r="DNF17" s="29"/>
      <c r="DNG17" s="29"/>
      <c r="DNH17" s="29"/>
      <c r="DNI17" s="29"/>
      <c r="DNJ17" s="29"/>
      <c r="DNK17" s="29"/>
      <c r="DNL17" s="29"/>
      <c r="DNM17" s="29"/>
      <c r="DNN17" s="29"/>
      <c r="DNO17" s="29"/>
      <c r="DNP17" s="29"/>
      <c r="DNQ17" s="29"/>
      <c r="DNR17" s="29"/>
      <c r="DNS17" s="29"/>
      <c r="DNT17" s="29"/>
      <c r="DNU17" s="29"/>
      <c r="DNV17" s="29"/>
      <c r="DNW17" s="29"/>
      <c r="DNX17" s="29"/>
      <c r="DNY17" s="29"/>
      <c r="DNZ17" s="29"/>
      <c r="DOA17" s="29"/>
      <c r="DOB17" s="29"/>
      <c r="DOC17" s="29"/>
      <c r="DOD17" s="29"/>
      <c r="DOE17" s="29"/>
      <c r="DOF17" s="29"/>
      <c r="DOG17" s="29"/>
      <c r="DOH17" s="29"/>
      <c r="DOI17" s="29"/>
      <c r="DOJ17" s="29"/>
      <c r="DOK17" s="29"/>
      <c r="DOL17" s="29"/>
      <c r="DOM17" s="29"/>
      <c r="DON17" s="29"/>
      <c r="DOO17" s="29"/>
      <c r="DOP17" s="29"/>
      <c r="DOQ17" s="29"/>
      <c r="DOR17" s="29"/>
      <c r="DOS17" s="29"/>
      <c r="DOT17" s="29"/>
      <c r="DOU17" s="29"/>
      <c r="DOV17" s="29"/>
      <c r="DOW17" s="29"/>
      <c r="DOX17" s="29"/>
      <c r="DOY17" s="29"/>
      <c r="DOZ17" s="29"/>
    </row>
    <row r="18" spans="1:3120" s="29" customFormat="1" ht="19.5" customHeight="1" thickTop="1" thickBot="1">
      <c r="B18" s="31">
        <v>35101400</v>
      </c>
      <c r="C18" s="34" t="s">
        <v>37</v>
      </c>
      <c r="D18" s="58" t="s">
        <v>38</v>
      </c>
      <c r="E18" s="58">
        <v>54</v>
      </c>
      <c r="F18" s="58">
        <v>100</v>
      </c>
      <c r="G18" s="51">
        <f>E18*F18</f>
        <v>5400</v>
      </c>
      <c r="H18" s="72">
        <f>(O18+K18+M18+I18)/4</f>
        <v>133.36750000000001</v>
      </c>
      <c r="I18" s="55">
        <v>84.98</v>
      </c>
      <c r="J18" s="53">
        <f>E18*I18</f>
        <v>4588.92</v>
      </c>
      <c r="K18" s="55">
        <v>121.83</v>
      </c>
      <c r="L18" s="53">
        <f>E18*K18</f>
        <v>6578.82</v>
      </c>
      <c r="M18" s="55">
        <v>236.66</v>
      </c>
      <c r="N18" s="53">
        <f>E18*M18</f>
        <v>12779.64</v>
      </c>
      <c r="O18" s="55">
        <v>90</v>
      </c>
      <c r="P18" s="53">
        <f t="shared" si="0"/>
        <v>4860</v>
      </c>
      <c r="Q18" s="102"/>
      <c r="R18" s="102"/>
      <c r="S18" s="102"/>
      <c r="T18" s="102"/>
      <c r="U18" s="102"/>
      <c r="V18" s="102"/>
      <c r="W18" s="103"/>
    </row>
    <row r="19" spans="1:3120" s="29" customFormat="1" ht="19.5" customHeight="1" thickTop="1" thickBot="1">
      <c r="B19" s="31">
        <v>35400200</v>
      </c>
      <c r="C19" s="32" t="s">
        <v>39</v>
      </c>
      <c r="D19" s="58" t="s">
        <v>34</v>
      </c>
      <c r="E19" s="58">
        <v>55</v>
      </c>
      <c r="F19" s="58">
        <v>130</v>
      </c>
      <c r="G19" s="51">
        <f>E19*F19</f>
        <v>7150</v>
      </c>
      <c r="H19" s="72">
        <f>(O19+K19+M19+I19)/4</f>
        <v>156.10249999999999</v>
      </c>
      <c r="I19" s="54">
        <v>106.53</v>
      </c>
      <c r="J19" s="53">
        <f>E19*I19</f>
        <v>5859.15</v>
      </c>
      <c r="K19" s="54">
        <v>133.13</v>
      </c>
      <c r="L19" s="53">
        <f>E19*K19</f>
        <v>7322.15</v>
      </c>
      <c r="M19" s="54">
        <v>144.75</v>
      </c>
      <c r="N19" s="53">
        <f>E19*M19</f>
        <v>7961.25</v>
      </c>
      <c r="O19" s="54">
        <v>240</v>
      </c>
      <c r="P19" s="53">
        <f t="shared" si="0"/>
        <v>13200</v>
      </c>
      <c r="Q19" s="102"/>
      <c r="R19" s="102"/>
      <c r="S19" s="102"/>
      <c r="T19" s="102"/>
      <c r="U19" s="102"/>
      <c r="V19" s="102"/>
      <c r="W19" s="103"/>
    </row>
    <row r="20" spans="1:3120" s="29" customFormat="1" ht="19.5" customHeight="1" thickTop="1" thickBot="1">
      <c r="B20" s="31">
        <v>40600295</v>
      </c>
      <c r="C20" s="34" t="s">
        <v>40</v>
      </c>
      <c r="D20" s="58" t="s">
        <v>41</v>
      </c>
      <c r="E20" s="58">
        <v>651</v>
      </c>
      <c r="F20" s="58">
        <v>5</v>
      </c>
      <c r="G20" s="51">
        <f>E20*F20</f>
        <v>3255</v>
      </c>
      <c r="H20" s="72">
        <f>(O20+K20+M20+I20)/4</f>
        <v>2.59</v>
      </c>
      <c r="I20" s="54">
        <v>1.71</v>
      </c>
      <c r="J20" s="53">
        <f>E20*I20</f>
        <v>1113.21</v>
      </c>
      <c r="K20" s="54">
        <v>1.56</v>
      </c>
      <c r="L20" s="53">
        <f>E20*K20</f>
        <v>1015.5600000000001</v>
      </c>
      <c r="M20" s="54">
        <v>5.09</v>
      </c>
      <c r="N20" s="53">
        <f>E20*M20</f>
        <v>3313.5899999999997</v>
      </c>
      <c r="O20" s="54">
        <v>2</v>
      </c>
      <c r="P20" s="53">
        <f t="shared" si="0"/>
        <v>1302</v>
      </c>
      <c r="Q20" s="102"/>
      <c r="R20" s="102"/>
      <c r="S20" s="102"/>
      <c r="T20" s="102"/>
      <c r="U20" s="102"/>
      <c r="V20" s="102"/>
      <c r="W20" s="103"/>
    </row>
    <row r="21" spans="1:3120" s="29" customFormat="1" ht="19.5" customHeight="1" thickTop="1" thickBot="1">
      <c r="B21" s="31">
        <v>40600982</v>
      </c>
      <c r="C21" s="32" t="s">
        <v>42</v>
      </c>
      <c r="D21" s="58" t="s">
        <v>34</v>
      </c>
      <c r="E21" s="58">
        <v>93</v>
      </c>
      <c r="F21" s="58">
        <v>30</v>
      </c>
      <c r="G21" s="51">
        <f>E21*F21</f>
        <v>2790</v>
      </c>
      <c r="H21" s="72">
        <f>(O21+K21+M21+I21)/4</f>
        <v>39.172499999999999</v>
      </c>
      <c r="I21" s="54">
        <v>45.52</v>
      </c>
      <c r="J21" s="53">
        <f>E21*I21</f>
        <v>4233.3600000000006</v>
      </c>
      <c r="K21" s="54">
        <v>41.66</v>
      </c>
      <c r="L21" s="53">
        <f>E21*K21</f>
        <v>3874.3799999999997</v>
      </c>
      <c r="M21" s="54">
        <v>20.51</v>
      </c>
      <c r="N21" s="53">
        <f>E21*M21</f>
        <v>1907.43</v>
      </c>
      <c r="O21" s="54">
        <v>49</v>
      </c>
      <c r="P21" s="53">
        <f t="shared" si="0"/>
        <v>4557</v>
      </c>
      <c r="Q21" s="102"/>
      <c r="R21" s="102"/>
      <c r="S21" s="102"/>
      <c r="T21" s="102"/>
      <c r="U21" s="102"/>
      <c r="V21" s="102"/>
      <c r="W21" s="103"/>
    </row>
    <row r="22" spans="1:3120" s="23" customFormat="1" ht="19.5" customHeight="1" thickTop="1" thickBot="1">
      <c r="A22" s="18"/>
      <c r="B22" s="31">
        <v>40603090</v>
      </c>
      <c r="C22" s="34" t="s">
        <v>43</v>
      </c>
      <c r="D22" s="58" t="s">
        <v>38</v>
      </c>
      <c r="E22" s="58">
        <v>135</v>
      </c>
      <c r="F22" s="58">
        <v>300</v>
      </c>
      <c r="G22" s="51">
        <f t="shared" si="1"/>
        <v>40500</v>
      </c>
      <c r="H22" s="72">
        <f>(O22+K22+M22+I22)/4</f>
        <v>230.11500000000001</v>
      </c>
      <c r="I22" s="54">
        <v>243.86</v>
      </c>
      <c r="J22" s="53">
        <f>E22*I22</f>
        <v>32921.1</v>
      </c>
      <c r="K22" s="54">
        <v>223.18</v>
      </c>
      <c r="L22" s="53">
        <f>E22*K22</f>
        <v>30129.3</v>
      </c>
      <c r="M22" s="54">
        <v>193.42</v>
      </c>
      <c r="N22" s="53">
        <f>E22*M22</f>
        <v>26111.699999999997</v>
      </c>
      <c r="O22" s="54">
        <v>260</v>
      </c>
      <c r="P22" s="53">
        <f t="shared" si="0"/>
        <v>35100</v>
      </c>
      <c r="Q22" s="102"/>
      <c r="R22" s="102"/>
      <c r="S22" s="102"/>
      <c r="T22" s="102"/>
      <c r="U22" s="102"/>
      <c r="V22" s="102"/>
      <c r="W22" s="10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  <c r="AMK22" s="29"/>
      <c r="AML22" s="29"/>
      <c r="AMM22" s="29"/>
      <c r="AMN22" s="29"/>
      <c r="AMO22" s="29"/>
      <c r="AMP22" s="29"/>
      <c r="AMQ22" s="29"/>
      <c r="AMR22" s="29"/>
      <c r="AMS22" s="29"/>
      <c r="AMT22" s="29"/>
      <c r="AMU22" s="29"/>
      <c r="AMV22" s="29"/>
      <c r="AMW22" s="29"/>
      <c r="AMX22" s="29"/>
      <c r="AMY22" s="29"/>
      <c r="AMZ22" s="29"/>
      <c r="ANA22" s="29"/>
      <c r="ANB22" s="29"/>
      <c r="ANC22" s="29"/>
      <c r="AND22" s="29"/>
      <c r="ANE22" s="29"/>
      <c r="ANF22" s="29"/>
      <c r="ANG22" s="29"/>
      <c r="ANH22" s="29"/>
      <c r="ANI22" s="29"/>
      <c r="ANJ22" s="29"/>
      <c r="ANK22" s="29"/>
      <c r="ANL22" s="29"/>
      <c r="ANM22" s="29"/>
      <c r="ANN22" s="29"/>
      <c r="ANO22" s="29"/>
      <c r="ANP22" s="29"/>
      <c r="ANQ22" s="29"/>
      <c r="ANR22" s="29"/>
      <c r="ANS22" s="29"/>
      <c r="ANT22" s="29"/>
      <c r="ANU22" s="29"/>
      <c r="ANV22" s="29"/>
      <c r="ANW22" s="29"/>
      <c r="ANX22" s="29"/>
      <c r="ANY22" s="29"/>
      <c r="ANZ22" s="29"/>
      <c r="AOA22" s="29"/>
      <c r="AOB22" s="29"/>
      <c r="AOC22" s="29"/>
      <c r="AOD22" s="29"/>
      <c r="AOE22" s="29"/>
      <c r="AOF22" s="29"/>
      <c r="AOG22" s="29"/>
      <c r="AOH22" s="29"/>
      <c r="AOI22" s="29"/>
      <c r="AOJ22" s="29"/>
      <c r="AOK22" s="29"/>
      <c r="AOL22" s="29"/>
      <c r="AOM22" s="29"/>
      <c r="AON22" s="29"/>
      <c r="AOO22" s="29"/>
      <c r="AOP22" s="29"/>
      <c r="AOQ22" s="29"/>
      <c r="AOR22" s="29"/>
      <c r="AOS22" s="29"/>
      <c r="AOT22" s="29"/>
      <c r="AOU22" s="29"/>
      <c r="AOV22" s="29"/>
      <c r="AOW22" s="29"/>
      <c r="AOX22" s="29"/>
      <c r="AOY22" s="29"/>
      <c r="AOZ22" s="29"/>
      <c r="APA22" s="29"/>
      <c r="APB22" s="29"/>
      <c r="APC22" s="29"/>
      <c r="APD22" s="29"/>
      <c r="APE22" s="29"/>
      <c r="APF22" s="29"/>
      <c r="APG22" s="29"/>
      <c r="APH22" s="29"/>
      <c r="API22" s="29"/>
      <c r="APJ22" s="29"/>
      <c r="APK22" s="29"/>
      <c r="APL22" s="29"/>
      <c r="APM22" s="29"/>
      <c r="APN22" s="29"/>
      <c r="APO22" s="29"/>
      <c r="APP22" s="29"/>
      <c r="APQ22" s="29"/>
      <c r="APR22" s="29"/>
      <c r="APS22" s="29"/>
      <c r="APT22" s="29"/>
      <c r="APU22" s="29"/>
      <c r="APV22" s="29"/>
      <c r="APW22" s="29"/>
      <c r="APX22" s="29"/>
      <c r="APY22" s="29"/>
      <c r="APZ22" s="29"/>
      <c r="AQA22" s="29"/>
      <c r="AQB22" s="29"/>
      <c r="AQC22" s="29"/>
      <c r="AQD22" s="29"/>
      <c r="AQE22" s="29"/>
      <c r="AQF22" s="29"/>
      <c r="AQG22" s="29"/>
      <c r="AQH22" s="29"/>
      <c r="AQI22" s="29"/>
      <c r="AQJ22" s="29"/>
      <c r="AQK22" s="29"/>
      <c r="AQL22" s="29"/>
      <c r="AQM22" s="29"/>
      <c r="AQN22" s="29"/>
      <c r="AQO22" s="29"/>
      <c r="AQP22" s="29"/>
      <c r="AQQ22" s="29"/>
      <c r="AQR22" s="29"/>
      <c r="AQS22" s="29"/>
      <c r="AQT22" s="29"/>
      <c r="AQU22" s="29"/>
      <c r="AQV22" s="29"/>
      <c r="AQW22" s="29"/>
      <c r="AQX22" s="29"/>
      <c r="AQY22" s="29"/>
      <c r="AQZ22" s="29"/>
      <c r="ARA22" s="29"/>
      <c r="ARB22" s="29"/>
      <c r="ARC22" s="29"/>
      <c r="ARD22" s="29"/>
      <c r="ARE22" s="29"/>
      <c r="ARF22" s="29"/>
      <c r="ARG22" s="29"/>
      <c r="ARH22" s="29"/>
      <c r="ARI22" s="29"/>
      <c r="ARJ22" s="29"/>
      <c r="ARK22" s="29"/>
      <c r="ARL22" s="29"/>
      <c r="ARM22" s="29"/>
      <c r="ARN22" s="29"/>
      <c r="ARO22" s="29"/>
      <c r="ARP22" s="29"/>
      <c r="ARQ22" s="29"/>
      <c r="ARR22" s="29"/>
      <c r="ARS22" s="29"/>
      <c r="ART22" s="29"/>
      <c r="ARU22" s="29"/>
      <c r="ARV22" s="29"/>
      <c r="ARW22" s="29"/>
      <c r="ARX22" s="29"/>
      <c r="ARY22" s="29"/>
      <c r="ARZ22" s="29"/>
      <c r="ASA22" s="29"/>
      <c r="ASB22" s="29"/>
      <c r="ASC22" s="29"/>
      <c r="ASD22" s="29"/>
      <c r="ASE22" s="29"/>
      <c r="ASF22" s="29"/>
      <c r="ASG22" s="29"/>
      <c r="ASH22" s="29"/>
      <c r="ASI22" s="29"/>
      <c r="ASJ22" s="29"/>
      <c r="ASK22" s="29"/>
      <c r="ASL22" s="29"/>
      <c r="ASM22" s="29"/>
      <c r="ASN22" s="29"/>
      <c r="ASO22" s="29"/>
      <c r="ASP22" s="29"/>
      <c r="ASQ22" s="29"/>
      <c r="ASR22" s="29"/>
      <c r="ASS22" s="29"/>
      <c r="AST22" s="29"/>
      <c r="ASU22" s="29"/>
      <c r="ASV22" s="29"/>
      <c r="ASW22" s="29"/>
      <c r="ASX22" s="29"/>
      <c r="ASY22" s="29"/>
      <c r="ASZ22" s="29"/>
      <c r="ATA22" s="29"/>
      <c r="ATB22" s="29"/>
      <c r="ATC22" s="29"/>
      <c r="ATD22" s="29"/>
      <c r="ATE22" s="29"/>
      <c r="ATF22" s="29"/>
      <c r="ATG22" s="29"/>
      <c r="ATH22" s="29"/>
      <c r="ATI22" s="29"/>
      <c r="ATJ22" s="29"/>
      <c r="ATK22" s="29"/>
      <c r="ATL22" s="29"/>
      <c r="ATM22" s="29"/>
      <c r="ATN22" s="29"/>
      <c r="ATO22" s="29"/>
      <c r="ATP22" s="29"/>
      <c r="ATQ22" s="29"/>
      <c r="ATR22" s="29"/>
      <c r="ATS22" s="29"/>
      <c r="ATT22" s="29"/>
      <c r="ATU22" s="29"/>
      <c r="ATV22" s="29"/>
      <c r="ATW22" s="29"/>
      <c r="ATX22" s="29"/>
      <c r="ATY22" s="29"/>
      <c r="ATZ22" s="29"/>
      <c r="AUA22" s="29"/>
      <c r="AUB22" s="29"/>
      <c r="AUC22" s="29"/>
      <c r="AUD22" s="29"/>
      <c r="AUE22" s="29"/>
      <c r="AUF22" s="29"/>
      <c r="AUG22" s="29"/>
      <c r="AUH22" s="29"/>
      <c r="AUI22" s="29"/>
      <c r="AUJ22" s="29"/>
      <c r="AUK22" s="29"/>
      <c r="AUL22" s="29"/>
      <c r="AUM22" s="29"/>
      <c r="AUN22" s="29"/>
      <c r="AUO22" s="29"/>
      <c r="AUP22" s="29"/>
      <c r="AUQ22" s="29"/>
      <c r="AUR22" s="29"/>
      <c r="AUS22" s="29"/>
      <c r="AUT22" s="29"/>
      <c r="AUU22" s="29"/>
      <c r="AUV22" s="29"/>
      <c r="AUW22" s="29"/>
      <c r="AUX22" s="29"/>
      <c r="AUY22" s="29"/>
      <c r="AUZ22" s="29"/>
      <c r="AVA22" s="29"/>
      <c r="AVB22" s="29"/>
      <c r="AVC22" s="29"/>
      <c r="AVD22" s="29"/>
      <c r="AVE22" s="29"/>
      <c r="AVF22" s="29"/>
      <c r="AVG22" s="29"/>
      <c r="AVH22" s="29"/>
      <c r="AVI22" s="29"/>
      <c r="AVJ22" s="29"/>
      <c r="AVK22" s="29"/>
      <c r="AVL22" s="29"/>
      <c r="AVM22" s="29"/>
      <c r="AVN22" s="29"/>
      <c r="AVO22" s="29"/>
      <c r="AVP22" s="29"/>
      <c r="AVQ22" s="29"/>
      <c r="AVR22" s="29"/>
      <c r="AVS22" s="29"/>
      <c r="AVT22" s="29"/>
      <c r="AVU22" s="29"/>
      <c r="AVV22" s="29"/>
      <c r="AVW22" s="29"/>
      <c r="AVX22" s="29"/>
      <c r="AVY22" s="29"/>
      <c r="AVZ22" s="29"/>
      <c r="AWA22" s="29"/>
      <c r="AWB22" s="29"/>
      <c r="AWC22" s="29"/>
      <c r="AWD22" s="29"/>
      <c r="AWE22" s="29"/>
      <c r="AWF22" s="29"/>
      <c r="AWG22" s="29"/>
      <c r="AWH22" s="29"/>
      <c r="AWI22" s="29"/>
      <c r="AWJ22" s="29"/>
      <c r="AWK22" s="29"/>
      <c r="AWL22" s="29"/>
      <c r="AWM22" s="29"/>
      <c r="AWN22" s="29"/>
      <c r="AWO22" s="29"/>
      <c r="AWP22" s="29"/>
      <c r="AWQ22" s="29"/>
      <c r="AWR22" s="29"/>
      <c r="AWS22" s="29"/>
      <c r="AWT22" s="29"/>
      <c r="AWU22" s="29"/>
      <c r="AWV22" s="29"/>
      <c r="AWW22" s="29"/>
      <c r="AWX22" s="29"/>
      <c r="AWY22" s="29"/>
      <c r="AWZ22" s="29"/>
      <c r="AXA22" s="29"/>
      <c r="AXB22" s="29"/>
      <c r="AXC22" s="29"/>
      <c r="AXD22" s="29"/>
      <c r="AXE22" s="29"/>
      <c r="AXF22" s="29"/>
      <c r="AXG22" s="29"/>
      <c r="AXH22" s="29"/>
      <c r="AXI22" s="29"/>
      <c r="AXJ22" s="29"/>
      <c r="AXK22" s="29"/>
      <c r="AXL22" s="29"/>
      <c r="AXM22" s="29"/>
      <c r="AXN22" s="29"/>
      <c r="AXO22" s="29"/>
      <c r="AXP22" s="29"/>
      <c r="AXQ22" s="29"/>
      <c r="AXR22" s="29"/>
      <c r="AXS22" s="29"/>
      <c r="AXT22" s="29"/>
      <c r="AXU22" s="29"/>
      <c r="AXV22" s="29"/>
      <c r="AXW22" s="29"/>
      <c r="AXX22" s="29"/>
      <c r="AXY22" s="29"/>
      <c r="AXZ22" s="29"/>
      <c r="AYA22" s="29"/>
      <c r="AYB22" s="29"/>
      <c r="AYC22" s="29"/>
      <c r="AYD22" s="29"/>
      <c r="AYE22" s="29"/>
      <c r="AYF22" s="29"/>
      <c r="AYG22" s="29"/>
      <c r="AYH22" s="29"/>
      <c r="AYI22" s="29"/>
      <c r="AYJ22" s="29"/>
      <c r="AYK22" s="29"/>
      <c r="AYL22" s="29"/>
      <c r="AYM22" s="29"/>
      <c r="AYN22" s="29"/>
      <c r="AYO22" s="29"/>
      <c r="AYP22" s="29"/>
      <c r="AYQ22" s="29"/>
      <c r="AYR22" s="29"/>
      <c r="AYS22" s="29"/>
      <c r="AYT22" s="29"/>
      <c r="AYU22" s="29"/>
      <c r="AYV22" s="29"/>
      <c r="AYW22" s="29"/>
      <c r="AYX22" s="29"/>
      <c r="AYY22" s="29"/>
      <c r="AYZ22" s="29"/>
      <c r="AZA22" s="29"/>
      <c r="AZB22" s="29"/>
      <c r="AZC22" s="29"/>
      <c r="AZD22" s="29"/>
      <c r="AZE22" s="29"/>
      <c r="AZF22" s="29"/>
      <c r="AZG22" s="29"/>
      <c r="AZH22" s="29"/>
      <c r="AZI22" s="29"/>
      <c r="AZJ22" s="29"/>
      <c r="AZK22" s="29"/>
      <c r="AZL22" s="29"/>
      <c r="AZM22" s="29"/>
      <c r="AZN22" s="29"/>
      <c r="AZO22" s="29"/>
      <c r="AZP22" s="29"/>
      <c r="AZQ22" s="29"/>
      <c r="AZR22" s="29"/>
      <c r="AZS22" s="29"/>
      <c r="AZT22" s="29"/>
      <c r="AZU22" s="29"/>
      <c r="AZV22" s="29"/>
      <c r="AZW22" s="29"/>
      <c r="AZX22" s="29"/>
      <c r="AZY22" s="29"/>
      <c r="AZZ22" s="29"/>
      <c r="BAA22" s="29"/>
      <c r="BAB22" s="29"/>
      <c r="BAC22" s="29"/>
      <c r="BAD22" s="29"/>
      <c r="BAE22" s="29"/>
      <c r="BAF22" s="29"/>
      <c r="BAG22" s="29"/>
      <c r="BAH22" s="29"/>
      <c r="BAI22" s="29"/>
      <c r="BAJ22" s="29"/>
      <c r="BAK22" s="29"/>
      <c r="BAL22" s="29"/>
      <c r="BAM22" s="29"/>
      <c r="BAN22" s="29"/>
      <c r="BAO22" s="29"/>
      <c r="BAP22" s="29"/>
      <c r="BAQ22" s="29"/>
      <c r="BAR22" s="29"/>
      <c r="BAS22" s="29"/>
      <c r="BAT22" s="29"/>
      <c r="BAU22" s="29"/>
      <c r="BAV22" s="29"/>
      <c r="BAW22" s="29"/>
      <c r="BAX22" s="29"/>
      <c r="BAY22" s="29"/>
      <c r="BAZ22" s="29"/>
      <c r="BBA22" s="29"/>
      <c r="BBB22" s="29"/>
      <c r="BBC22" s="29"/>
      <c r="BBD22" s="29"/>
      <c r="BBE22" s="29"/>
      <c r="BBF22" s="29"/>
      <c r="BBG22" s="29"/>
      <c r="BBH22" s="29"/>
      <c r="BBI22" s="29"/>
      <c r="BBJ22" s="29"/>
      <c r="BBK22" s="29"/>
      <c r="BBL22" s="29"/>
      <c r="BBM22" s="29"/>
      <c r="BBN22" s="29"/>
      <c r="BBO22" s="29"/>
      <c r="BBP22" s="29"/>
      <c r="BBQ22" s="29"/>
      <c r="BBR22" s="29"/>
      <c r="BBS22" s="29"/>
      <c r="BBT22" s="29"/>
      <c r="BBU22" s="29"/>
      <c r="BBV22" s="29"/>
      <c r="BBW22" s="29"/>
      <c r="BBX22" s="29"/>
      <c r="BBY22" s="29"/>
      <c r="BBZ22" s="29"/>
      <c r="BCA22" s="29"/>
      <c r="BCB22" s="29"/>
      <c r="BCC22" s="29"/>
      <c r="BCD22" s="29"/>
      <c r="BCE22" s="29"/>
      <c r="BCF22" s="29"/>
      <c r="BCG22" s="29"/>
      <c r="BCH22" s="29"/>
      <c r="BCI22" s="29"/>
      <c r="BCJ22" s="29"/>
      <c r="BCK22" s="29"/>
      <c r="BCL22" s="29"/>
      <c r="BCM22" s="29"/>
      <c r="BCN22" s="29"/>
      <c r="BCO22" s="29"/>
      <c r="BCP22" s="29"/>
      <c r="BCQ22" s="29"/>
      <c r="BCR22" s="29"/>
      <c r="BCS22" s="29"/>
      <c r="BCT22" s="29"/>
      <c r="BCU22" s="29"/>
      <c r="BCV22" s="29"/>
      <c r="BCW22" s="29"/>
      <c r="BCX22" s="29"/>
      <c r="BCY22" s="29"/>
      <c r="BCZ22" s="29"/>
      <c r="BDA22" s="29"/>
      <c r="BDB22" s="29"/>
      <c r="BDC22" s="29"/>
      <c r="BDD22" s="29"/>
      <c r="BDE22" s="29"/>
      <c r="BDF22" s="29"/>
      <c r="BDG22" s="29"/>
      <c r="BDH22" s="29"/>
      <c r="BDI22" s="29"/>
      <c r="BDJ22" s="29"/>
      <c r="BDK22" s="29"/>
      <c r="BDL22" s="29"/>
      <c r="BDM22" s="29"/>
      <c r="BDN22" s="29"/>
      <c r="BDO22" s="29"/>
      <c r="BDP22" s="29"/>
      <c r="BDQ22" s="29"/>
      <c r="BDR22" s="29"/>
      <c r="BDS22" s="29"/>
      <c r="BDT22" s="29"/>
      <c r="BDU22" s="29"/>
      <c r="BDV22" s="29"/>
      <c r="BDW22" s="29"/>
      <c r="BDX22" s="29"/>
      <c r="BDY22" s="29"/>
      <c r="BDZ22" s="29"/>
      <c r="BEA22" s="29"/>
      <c r="BEB22" s="29"/>
      <c r="BEC22" s="29"/>
      <c r="BED22" s="29"/>
      <c r="BEE22" s="29"/>
      <c r="BEF22" s="29"/>
      <c r="BEG22" s="29"/>
      <c r="BEH22" s="29"/>
      <c r="BEI22" s="29"/>
      <c r="BEJ22" s="29"/>
      <c r="BEK22" s="29"/>
      <c r="BEL22" s="29"/>
      <c r="BEM22" s="29"/>
      <c r="BEN22" s="29"/>
      <c r="BEO22" s="29"/>
      <c r="BEP22" s="29"/>
      <c r="BEQ22" s="29"/>
      <c r="BER22" s="29"/>
      <c r="BES22" s="29"/>
      <c r="BET22" s="29"/>
      <c r="BEU22" s="29"/>
      <c r="BEV22" s="29"/>
      <c r="BEW22" s="29"/>
      <c r="BEX22" s="29"/>
      <c r="BEY22" s="29"/>
      <c r="BEZ22" s="29"/>
      <c r="BFA22" s="29"/>
      <c r="BFB22" s="29"/>
      <c r="BFC22" s="29"/>
      <c r="BFD22" s="29"/>
      <c r="BFE22" s="29"/>
      <c r="BFF22" s="29"/>
      <c r="BFG22" s="29"/>
      <c r="BFH22" s="29"/>
      <c r="BFI22" s="29"/>
      <c r="BFJ22" s="29"/>
      <c r="BFK22" s="29"/>
      <c r="BFL22" s="29"/>
      <c r="BFM22" s="29"/>
      <c r="BFN22" s="29"/>
      <c r="BFO22" s="29"/>
      <c r="BFP22" s="29"/>
      <c r="BFQ22" s="29"/>
      <c r="BFR22" s="29"/>
      <c r="BFS22" s="29"/>
      <c r="BFT22" s="29"/>
      <c r="BFU22" s="29"/>
      <c r="BFV22" s="29"/>
      <c r="BFW22" s="29"/>
      <c r="BFX22" s="29"/>
      <c r="BFY22" s="29"/>
      <c r="BFZ22" s="29"/>
      <c r="BGA22" s="29"/>
      <c r="BGB22" s="29"/>
      <c r="BGC22" s="29"/>
      <c r="BGD22" s="29"/>
      <c r="BGE22" s="29"/>
      <c r="BGF22" s="29"/>
      <c r="BGG22" s="29"/>
      <c r="BGH22" s="29"/>
      <c r="BGI22" s="29"/>
      <c r="BGJ22" s="29"/>
      <c r="BGK22" s="29"/>
      <c r="BGL22" s="29"/>
      <c r="BGM22" s="29"/>
      <c r="BGN22" s="29"/>
      <c r="BGO22" s="29"/>
      <c r="BGP22" s="29"/>
      <c r="BGQ22" s="29"/>
      <c r="BGR22" s="29"/>
      <c r="BGS22" s="29"/>
      <c r="BGT22" s="29"/>
      <c r="BGU22" s="29"/>
      <c r="BGV22" s="29"/>
      <c r="BGW22" s="29"/>
      <c r="BGX22" s="29"/>
      <c r="BGY22" s="29"/>
      <c r="BGZ22" s="29"/>
      <c r="BHA22" s="29"/>
      <c r="BHB22" s="29"/>
      <c r="BHC22" s="29"/>
      <c r="BHD22" s="29"/>
      <c r="BHE22" s="29"/>
      <c r="BHF22" s="29"/>
      <c r="BHG22" s="29"/>
      <c r="BHH22" s="29"/>
      <c r="BHI22" s="29"/>
      <c r="BHJ22" s="29"/>
      <c r="BHK22" s="29"/>
      <c r="BHL22" s="29"/>
      <c r="BHM22" s="29"/>
      <c r="BHN22" s="29"/>
      <c r="BHO22" s="29"/>
      <c r="BHP22" s="29"/>
      <c r="BHQ22" s="29"/>
      <c r="BHR22" s="29"/>
      <c r="BHS22" s="29"/>
      <c r="BHT22" s="29"/>
      <c r="BHU22" s="29"/>
      <c r="BHV22" s="29"/>
      <c r="BHW22" s="29"/>
      <c r="BHX22" s="29"/>
      <c r="BHY22" s="29"/>
      <c r="BHZ22" s="29"/>
      <c r="BIA22" s="29"/>
      <c r="BIB22" s="29"/>
      <c r="BIC22" s="29"/>
      <c r="BID22" s="29"/>
      <c r="BIE22" s="29"/>
      <c r="BIF22" s="29"/>
      <c r="BIG22" s="29"/>
      <c r="BIH22" s="29"/>
      <c r="BII22" s="29"/>
      <c r="BIJ22" s="29"/>
      <c r="BIK22" s="29"/>
      <c r="BIL22" s="29"/>
      <c r="BIM22" s="29"/>
      <c r="BIN22" s="29"/>
      <c r="BIO22" s="29"/>
      <c r="BIP22" s="29"/>
      <c r="BIQ22" s="29"/>
      <c r="BIR22" s="29"/>
      <c r="BIS22" s="29"/>
      <c r="BIT22" s="29"/>
      <c r="BIU22" s="29"/>
      <c r="BIV22" s="29"/>
      <c r="BIW22" s="29"/>
      <c r="BIX22" s="29"/>
      <c r="BIY22" s="29"/>
      <c r="BIZ22" s="29"/>
      <c r="BJA22" s="29"/>
      <c r="BJB22" s="29"/>
      <c r="BJC22" s="29"/>
      <c r="BJD22" s="29"/>
      <c r="BJE22" s="29"/>
      <c r="BJF22" s="29"/>
      <c r="BJG22" s="29"/>
      <c r="BJH22" s="29"/>
      <c r="BJI22" s="29"/>
      <c r="BJJ22" s="29"/>
      <c r="BJK22" s="29"/>
      <c r="BJL22" s="29"/>
      <c r="BJM22" s="29"/>
      <c r="BJN22" s="29"/>
      <c r="BJO22" s="29"/>
      <c r="BJP22" s="29"/>
      <c r="BJQ22" s="29"/>
      <c r="BJR22" s="29"/>
      <c r="BJS22" s="29"/>
      <c r="BJT22" s="29"/>
      <c r="BJU22" s="29"/>
      <c r="BJV22" s="29"/>
      <c r="BJW22" s="29"/>
      <c r="BJX22" s="29"/>
      <c r="BJY22" s="29"/>
      <c r="BJZ22" s="29"/>
      <c r="BKA22" s="29"/>
      <c r="BKB22" s="29"/>
      <c r="BKC22" s="29"/>
      <c r="BKD22" s="29"/>
      <c r="BKE22" s="29"/>
      <c r="BKF22" s="29"/>
      <c r="BKG22" s="29"/>
      <c r="BKH22" s="29"/>
      <c r="BKI22" s="29"/>
      <c r="BKJ22" s="29"/>
      <c r="BKK22" s="29"/>
      <c r="BKL22" s="29"/>
      <c r="BKM22" s="29"/>
      <c r="BKN22" s="29"/>
      <c r="BKO22" s="29"/>
      <c r="BKP22" s="29"/>
      <c r="BKQ22" s="29"/>
      <c r="BKR22" s="29"/>
      <c r="BKS22" s="29"/>
      <c r="BKT22" s="29"/>
      <c r="BKU22" s="29"/>
      <c r="BKV22" s="29"/>
      <c r="BKW22" s="29"/>
      <c r="BKX22" s="29"/>
      <c r="BKY22" s="29"/>
      <c r="BKZ22" s="29"/>
      <c r="BLA22" s="29"/>
      <c r="BLB22" s="29"/>
      <c r="BLC22" s="29"/>
      <c r="BLD22" s="29"/>
      <c r="BLE22" s="29"/>
      <c r="BLF22" s="29"/>
      <c r="BLG22" s="29"/>
      <c r="BLH22" s="29"/>
      <c r="BLI22" s="29"/>
      <c r="BLJ22" s="29"/>
      <c r="BLK22" s="29"/>
      <c r="BLL22" s="29"/>
      <c r="BLM22" s="29"/>
      <c r="BLN22" s="29"/>
      <c r="BLO22" s="29"/>
      <c r="BLP22" s="29"/>
      <c r="BLQ22" s="29"/>
      <c r="BLR22" s="29"/>
      <c r="BLS22" s="29"/>
      <c r="BLT22" s="29"/>
      <c r="BLU22" s="29"/>
      <c r="BLV22" s="29"/>
      <c r="BLW22" s="29"/>
      <c r="BLX22" s="29"/>
      <c r="BLY22" s="29"/>
      <c r="BLZ22" s="29"/>
      <c r="BMA22" s="29"/>
      <c r="BMB22" s="29"/>
      <c r="BMC22" s="29"/>
      <c r="BMD22" s="29"/>
      <c r="BME22" s="29"/>
      <c r="BMF22" s="29"/>
      <c r="BMG22" s="29"/>
      <c r="BMH22" s="29"/>
      <c r="BMI22" s="29"/>
      <c r="BMJ22" s="29"/>
      <c r="BMK22" s="29"/>
      <c r="BML22" s="29"/>
      <c r="BMM22" s="29"/>
      <c r="BMN22" s="29"/>
      <c r="BMO22" s="29"/>
      <c r="BMP22" s="29"/>
      <c r="BMQ22" s="29"/>
      <c r="BMR22" s="29"/>
      <c r="BMS22" s="29"/>
      <c r="BMT22" s="29"/>
      <c r="BMU22" s="29"/>
      <c r="BMV22" s="29"/>
      <c r="BMW22" s="29"/>
      <c r="BMX22" s="29"/>
      <c r="BMY22" s="29"/>
      <c r="BMZ22" s="29"/>
      <c r="BNA22" s="29"/>
      <c r="BNB22" s="29"/>
      <c r="BNC22" s="29"/>
      <c r="BND22" s="29"/>
      <c r="BNE22" s="29"/>
      <c r="BNF22" s="29"/>
      <c r="BNG22" s="29"/>
      <c r="BNH22" s="29"/>
      <c r="BNI22" s="29"/>
      <c r="BNJ22" s="29"/>
      <c r="BNK22" s="29"/>
      <c r="BNL22" s="29"/>
      <c r="BNM22" s="29"/>
      <c r="BNN22" s="29"/>
      <c r="BNO22" s="29"/>
      <c r="BNP22" s="29"/>
      <c r="BNQ22" s="29"/>
      <c r="BNR22" s="29"/>
      <c r="BNS22" s="29"/>
      <c r="BNT22" s="29"/>
      <c r="BNU22" s="29"/>
      <c r="BNV22" s="29"/>
      <c r="BNW22" s="29"/>
      <c r="BNX22" s="29"/>
      <c r="BNY22" s="29"/>
      <c r="BNZ22" s="29"/>
      <c r="BOA22" s="29"/>
      <c r="BOB22" s="29"/>
      <c r="BOC22" s="29"/>
      <c r="BOD22" s="29"/>
      <c r="BOE22" s="29"/>
      <c r="BOF22" s="29"/>
      <c r="BOG22" s="29"/>
      <c r="BOH22" s="29"/>
      <c r="BOI22" s="29"/>
      <c r="BOJ22" s="29"/>
      <c r="BOK22" s="29"/>
      <c r="BOL22" s="29"/>
      <c r="BOM22" s="29"/>
      <c r="BON22" s="29"/>
      <c r="BOO22" s="29"/>
      <c r="BOP22" s="29"/>
      <c r="BOQ22" s="29"/>
      <c r="BOR22" s="29"/>
      <c r="BOS22" s="29"/>
      <c r="BOT22" s="29"/>
      <c r="BOU22" s="29"/>
      <c r="BOV22" s="29"/>
      <c r="BOW22" s="29"/>
      <c r="BOX22" s="29"/>
      <c r="BOY22" s="29"/>
      <c r="BOZ22" s="29"/>
      <c r="BPA22" s="29"/>
      <c r="BPB22" s="29"/>
      <c r="BPC22" s="29"/>
      <c r="BPD22" s="29"/>
      <c r="BPE22" s="29"/>
      <c r="BPF22" s="29"/>
      <c r="BPG22" s="29"/>
      <c r="BPH22" s="29"/>
      <c r="BPI22" s="29"/>
      <c r="BPJ22" s="29"/>
      <c r="BPK22" s="29"/>
      <c r="BPL22" s="29"/>
      <c r="BPM22" s="29"/>
      <c r="BPN22" s="29"/>
      <c r="BPO22" s="29"/>
      <c r="BPP22" s="29"/>
      <c r="BPQ22" s="29"/>
      <c r="BPR22" s="29"/>
      <c r="BPS22" s="29"/>
      <c r="BPT22" s="29"/>
      <c r="BPU22" s="29"/>
      <c r="BPV22" s="29"/>
      <c r="BPW22" s="29"/>
      <c r="BPX22" s="29"/>
      <c r="BPY22" s="29"/>
      <c r="BPZ22" s="29"/>
      <c r="BQA22" s="29"/>
      <c r="BQB22" s="29"/>
      <c r="BQC22" s="29"/>
      <c r="BQD22" s="29"/>
      <c r="BQE22" s="29"/>
      <c r="BQF22" s="29"/>
      <c r="BQG22" s="29"/>
      <c r="BQH22" s="29"/>
      <c r="BQI22" s="29"/>
      <c r="BQJ22" s="29"/>
      <c r="BQK22" s="29"/>
      <c r="BQL22" s="29"/>
      <c r="BQM22" s="29"/>
      <c r="BQN22" s="29"/>
      <c r="BQO22" s="29"/>
      <c r="BQP22" s="29"/>
      <c r="BQQ22" s="29"/>
      <c r="BQR22" s="29"/>
      <c r="BQS22" s="29"/>
      <c r="BQT22" s="29"/>
      <c r="BQU22" s="29"/>
      <c r="BQV22" s="29"/>
      <c r="BQW22" s="29"/>
      <c r="BQX22" s="29"/>
      <c r="BQY22" s="29"/>
      <c r="BQZ22" s="29"/>
      <c r="BRA22" s="29"/>
      <c r="BRB22" s="29"/>
      <c r="BRC22" s="29"/>
      <c r="BRD22" s="29"/>
      <c r="BRE22" s="29"/>
      <c r="BRF22" s="29"/>
      <c r="BRG22" s="29"/>
      <c r="BRH22" s="29"/>
      <c r="BRI22" s="29"/>
      <c r="BRJ22" s="29"/>
      <c r="BRK22" s="29"/>
      <c r="BRL22" s="29"/>
      <c r="BRM22" s="29"/>
      <c r="BRN22" s="29"/>
      <c r="BRO22" s="29"/>
      <c r="BRP22" s="29"/>
      <c r="BRQ22" s="29"/>
      <c r="BRR22" s="29"/>
      <c r="BRS22" s="29"/>
      <c r="BRT22" s="29"/>
      <c r="BRU22" s="29"/>
      <c r="BRV22" s="29"/>
      <c r="BRW22" s="29"/>
      <c r="BRX22" s="29"/>
      <c r="BRY22" s="29"/>
      <c r="BRZ22" s="29"/>
      <c r="BSA22" s="29"/>
      <c r="BSB22" s="29"/>
      <c r="BSC22" s="29"/>
      <c r="BSD22" s="29"/>
      <c r="BSE22" s="29"/>
      <c r="BSF22" s="29"/>
      <c r="BSG22" s="29"/>
      <c r="BSH22" s="29"/>
      <c r="BSI22" s="29"/>
      <c r="BSJ22" s="29"/>
      <c r="BSK22" s="29"/>
      <c r="BSL22" s="29"/>
      <c r="BSM22" s="29"/>
      <c r="BSN22" s="29"/>
      <c r="BSO22" s="29"/>
      <c r="BSP22" s="29"/>
      <c r="BSQ22" s="29"/>
      <c r="BSR22" s="29"/>
      <c r="BSS22" s="29"/>
      <c r="BST22" s="29"/>
      <c r="BSU22" s="29"/>
      <c r="BSV22" s="29"/>
      <c r="BSW22" s="29"/>
      <c r="BSX22" s="29"/>
      <c r="BSY22" s="29"/>
      <c r="BSZ22" s="29"/>
      <c r="BTA22" s="29"/>
      <c r="BTB22" s="29"/>
      <c r="BTC22" s="29"/>
      <c r="BTD22" s="29"/>
      <c r="BTE22" s="29"/>
      <c r="BTF22" s="29"/>
      <c r="BTG22" s="29"/>
      <c r="BTH22" s="29"/>
      <c r="BTI22" s="29"/>
      <c r="BTJ22" s="29"/>
      <c r="BTK22" s="29"/>
      <c r="BTL22" s="29"/>
      <c r="BTM22" s="29"/>
      <c r="BTN22" s="29"/>
      <c r="BTO22" s="29"/>
      <c r="BTP22" s="29"/>
      <c r="BTQ22" s="29"/>
      <c r="BTR22" s="29"/>
      <c r="BTS22" s="29"/>
      <c r="BTT22" s="29"/>
      <c r="BTU22" s="29"/>
      <c r="BTV22" s="29"/>
      <c r="BTW22" s="29"/>
      <c r="BTX22" s="29"/>
      <c r="BTY22" s="29"/>
      <c r="BTZ22" s="29"/>
      <c r="BUA22" s="29"/>
      <c r="BUB22" s="29"/>
      <c r="BUC22" s="29"/>
      <c r="BUD22" s="29"/>
      <c r="BUE22" s="29"/>
      <c r="BUF22" s="29"/>
      <c r="BUG22" s="29"/>
      <c r="BUH22" s="29"/>
      <c r="BUI22" s="29"/>
      <c r="BUJ22" s="29"/>
      <c r="BUK22" s="29"/>
      <c r="BUL22" s="29"/>
      <c r="BUM22" s="29"/>
      <c r="BUN22" s="29"/>
      <c r="BUO22" s="29"/>
      <c r="BUP22" s="29"/>
      <c r="BUQ22" s="29"/>
      <c r="BUR22" s="29"/>
      <c r="BUS22" s="29"/>
      <c r="BUT22" s="29"/>
      <c r="BUU22" s="29"/>
      <c r="BUV22" s="29"/>
      <c r="BUW22" s="29"/>
      <c r="BUX22" s="29"/>
      <c r="BUY22" s="29"/>
      <c r="BUZ22" s="29"/>
      <c r="BVA22" s="29"/>
      <c r="BVB22" s="29"/>
      <c r="BVC22" s="29"/>
      <c r="BVD22" s="29"/>
      <c r="BVE22" s="29"/>
      <c r="BVF22" s="29"/>
      <c r="BVG22" s="29"/>
      <c r="BVH22" s="29"/>
      <c r="BVI22" s="29"/>
      <c r="BVJ22" s="29"/>
      <c r="BVK22" s="29"/>
      <c r="BVL22" s="29"/>
      <c r="BVM22" s="29"/>
      <c r="BVN22" s="29"/>
      <c r="BVO22" s="29"/>
      <c r="BVP22" s="29"/>
      <c r="BVQ22" s="29"/>
      <c r="BVR22" s="29"/>
      <c r="BVS22" s="29"/>
      <c r="BVT22" s="29"/>
      <c r="BVU22" s="29"/>
      <c r="BVV22" s="29"/>
      <c r="BVW22" s="29"/>
      <c r="BVX22" s="29"/>
      <c r="BVY22" s="29"/>
      <c r="BVZ22" s="29"/>
      <c r="BWA22" s="29"/>
      <c r="BWB22" s="29"/>
      <c r="BWC22" s="29"/>
      <c r="BWD22" s="29"/>
      <c r="BWE22" s="29"/>
      <c r="BWF22" s="29"/>
      <c r="BWG22" s="29"/>
      <c r="BWH22" s="29"/>
      <c r="BWI22" s="29"/>
      <c r="BWJ22" s="29"/>
      <c r="BWK22" s="29"/>
      <c r="BWL22" s="29"/>
      <c r="BWM22" s="29"/>
      <c r="BWN22" s="29"/>
      <c r="BWO22" s="29"/>
      <c r="BWP22" s="29"/>
      <c r="BWQ22" s="29"/>
      <c r="BWR22" s="29"/>
      <c r="BWS22" s="29"/>
      <c r="BWT22" s="29"/>
      <c r="BWU22" s="29"/>
      <c r="BWV22" s="29"/>
      <c r="BWW22" s="29"/>
      <c r="BWX22" s="29"/>
      <c r="BWY22" s="29"/>
      <c r="BWZ22" s="29"/>
      <c r="BXA22" s="29"/>
      <c r="BXB22" s="29"/>
      <c r="BXC22" s="29"/>
      <c r="BXD22" s="29"/>
      <c r="BXE22" s="29"/>
      <c r="BXF22" s="29"/>
      <c r="BXG22" s="29"/>
      <c r="BXH22" s="29"/>
      <c r="BXI22" s="29"/>
      <c r="BXJ22" s="29"/>
      <c r="BXK22" s="29"/>
      <c r="BXL22" s="29"/>
      <c r="BXM22" s="29"/>
      <c r="BXN22" s="29"/>
      <c r="BXO22" s="29"/>
      <c r="BXP22" s="29"/>
      <c r="BXQ22" s="29"/>
      <c r="BXR22" s="29"/>
      <c r="BXS22" s="29"/>
      <c r="BXT22" s="29"/>
      <c r="BXU22" s="29"/>
      <c r="BXV22" s="29"/>
      <c r="BXW22" s="29"/>
      <c r="BXX22" s="29"/>
      <c r="BXY22" s="29"/>
      <c r="BXZ22" s="29"/>
      <c r="BYA22" s="29"/>
      <c r="BYB22" s="29"/>
      <c r="BYC22" s="29"/>
      <c r="BYD22" s="29"/>
      <c r="BYE22" s="29"/>
      <c r="BYF22" s="29"/>
      <c r="BYG22" s="29"/>
      <c r="BYH22" s="29"/>
      <c r="BYI22" s="29"/>
      <c r="BYJ22" s="29"/>
      <c r="BYK22" s="29"/>
      <c r="BYL22" s="29"/>
      <c r="BYM22" s="29"/>
      <c r="BYN22" s="29"/>
      <c r="BYO22" s="29"/>
      <c r="BYP22" s="29"/>
      <c r="BYQ22" s="29"/>
      <c r="BYR22" s="29"/>
      <c r="BYS22" s="29"/>
      <c r="BYT22" s="29"/>
      <c r="BYU22" s="29"/>
      <c r="BYV22" s="29"/>
      <c r="BYW22" s="29"/>
      <c r="BYX22" s="29"/>
      <c r="BYY22" s="29"/>
      <c r="BYZ22" s="29"/>
      <c r="BZA22" s="29"/>
      <c r="BZB22" s="29"/>
      <c r="BZC22" s="29"/>
      <c r="BZD22" s="29"/>
      <c r="BZE22" s="29"/>
      <c r="BZF22" s="29"/>
      <c r="BZG22" s="29"/>
      <c r="BZH22" s="29"/>
      <c r="BZI22" s="29"/>
      <c r="BZJ22" s="29"/>
      <c r="BZK22" s="29"/>
      <c r="BZL22" s="29"/>
      <c r="BZM22" s="29"/>
      <c r="BZN22" s="29"/>
      <c r="BZO22" s="29"/>
      <c r="BZP22" s="29"/>
      <c r="BZQ22" s="29"/>
      <c r="BZR22" s="29"/>
      <c r="BZS22" s="29"/>
      <c r="BZT22" s="29"/>
      <c r="BZU22" s="29"/>
      <c r="BZV22" s="29"/>
      <c r="BZW22" s="29"/>
      <c r="BZX22" s="29"/>
      <c r="BZY22" s="29"/>
      <c r="BZZ22" s="29"/>
      <c r="CAA22" s="29"/>
      <c r="CAB22" s="29"/>
      <c r="CAC22" s="29"/>
      <c r="CAD22" s="29"/>
      <c r="CAE22" s="29"/>
      <c r="CAF22" s="29"/>
      <c r="CAG22" s="29"/>
      <c r="CAH22" s="29"/>
      <c r="CAI22" s="29"/>
      <c r="CAJ22" s="29"/>
      <c r="CAK22" s="29"/>
      <c r="CAL22" s="29"/>
      <c r="CAM22" s="29"/>
      <c r="CAN22" s="29"/>
      <c r="CAO22" s="29"/>
      <c r="CAP22" s="29"/>
      <c r="CAQ22" s="29"/>
      <c r="CAR22" s="29"/>
      <c r="CAS22" s="29"/>
      <c r="CAT22" s="29"/>
      <c r="CAU22" s="29"/>
      <c r="CAV22" s="29"/>
      <c r="CAW22" s="29"/>
      <c r="CAX22" s="29"/>
      <c r="CAY22" s="29"/>
      <c r="CAZ22" s="29"/>
      <c r="CBA22" s="29"/>
      <c r="CBB22" s="29"/>
      <c r="CBC22" s="29"/>
      <c r="CBD22" s="29"/>
      <c r="CBE22" s="29"/>
      <c r="CBF22" s="29"/>
      <c r="CBG22" s="29"/>
      <c r="CBH22" s="29"/>
      <c r="CBI22" s="29"/>
      <c r="CBJ22" s="29"/>
      <c r="CBK22" s="29"/>
      <c r="CBL22" s="29"/>
      <c r="CBM22" s="29"/>
      <c r="CBN22" s="29"/>
      <c r="CBO22" s="29"/>
      <c r="CBP22" s="29"/>
      <c r="CBQ22" s="29"/>
      <c r="CBR22" s="29"/>
      <c r="CBS22" s="29"/>
      <c r="CBT22" s="29"/>
      <c r="CBU22" s="29"/>
      <c r="CBV22" s="29"/>
      <c r="CBW22" s="29"/>
      <c r="CBX22" s="29"/>
      <c r="CBY22" s="29"/>
      <c r="CBZ22" s="29"/>
      <c r="CCA22" s="29"/>
      <c r="CCB22" s="29"/>
      <c r="CCC22" s="29"/>
      <c r="CCD22" s="29"/>
      <c r="CCE22" s="29"/>
      <c r="CCF22" s="29"/>
      <c r="CCG22" s="29"/>
      <c r="CCH22" s="29"/>
      <c r="CCI22" s="29"/>
      <c r="CCJ22" s="29"/>
      <c r="CCK22" s="29"/>
      <c r="CCL22" s="29"/>
      <c r="CCM22" s="29"/>
      <c r="CCN22" s="29"/>
      <c r="CCO22" s="29"/>
      <c r="CCP22" s="29"/>
      <c r="CCQ22" s="29"/>
      <c r="CCR22" s="29"/>
      <c r="CCS22" s="29"/>
      <c r="CCT22" s="29"/>
      <c r="CCU22" s="29"/>
      <c r="CCV22" s="29"/>
      <c r="CCW22" s="29"/>
      <c r="CCX22" s="29"/>
      <c r="CCY22" s="29"/>
      <c r="CCZ22" s="29"/>
      <c r="CDA22" s="29"/>
      <c r="CDB22" s="29"/>
      <c r="CDC22" s="29"/>
      <c r="CDD22" s="29"/>
      <c r="CDE22" s="29"/>
      <c r="CDF22" s="29"/>
      <c r="CDG22" s="29"/>
      <c r="CDH22" s="29"/>
      <c r="CDI22" s="29"/>
      <c r="CDJ22" s="29"/>
      <c r="CDK22" s="29"/>
      <c r="CDL22" s="29"/>
      <c r="CDM22" s="29"/>
      <c r="CDN22" s="29"/>
      <c r="CDO22" s="29"/>
      <c r="CDP22" s="29"/>
      <c r="CDQ22" s="29"/>
      <c r="CDR22" s="29"/>
      <c r="CDS22" s="29"/>
      <c r="CDT22" s="29"/>
      <c r="CDU22" s="29"/>
      <c r="CDV22" s="29"/>
      <c r="CDW22" s="29"/>
      <c r="CDX22" s="29"/>
      <c r="CDY22" s="29"/>
      <c r="CDZ22" s="29"/>
      <c r="CEA22" s="29"/>
      <c r="CEB22" s="29"/>
      <c r="CEC22" s="29"/>
      <c r="CED22" s="29"/>
      <c r="CEE22" s="29"/>
      <c r="CEF22" s="29"/>
      <c r="CEG22" s="29"/>
      <c r="CEH22" s="29"/>
      <c r="CEI22" s="29"/>
      <c r="CEJ22" s="29"/>
      <c r="CEK22" s="29"/>
      <c r="CEL22" s="29"/>
      <c r="CEM22" s="29"/>
      <c r="CEN22" s="29"/>
      <c r="CEO22" s="29"/>
      <c r="CEP22" s="29"/>
      <c r="CEQ22" s="29"/>
      <c r="CER22" s="29"/>
      <c r="CES22" s="29"/>
      <c r="CET22" s="29"/>
      <c r="CEU22" s="29"/>
      <c r="CEV22" s="29"/>
      <c r="CEW22" s="29"/>
      <c r="CEX22" s="29"/>
      <c r="CEY22" s="29"/>
      <c r="CEZ22" s="29"/>
      <c r="CFA22" s="29"/>
      <c r="CFB22" s="29"/>
      <c r="CFC22" s="29"/>
      <c r="CFD22" s="29"/>
      <c r="CFE22" s="29"/>
      <c r="CFF22" s="29"/>
      <c r="CFG22" s="29"/>
      <c r="CFH22" s="29"/>
      <c r="CFI22" s="29"/>
      <c r="CFJ22" s="29"/>
      <c r="CFK22" s="29"/>
      <c r="CFL22" s="29"/>
      <c r="CFM22" s="29"/>
      <c r="CFN22" s="29"/>
      <c r="CFO22" s="29"/>
      <c r="CFP22" s="29"/>
      <c r="CFQ22" s="29"/>
      <c r="CFR22" s="29"/>
      <c r="CFS22" s="29"/>
      <c r="CFT22" s="29"/>
      <c r="CFU22" s="29"/>
      <c r="CFV22" s="29"/>
      <c r="CFW22" s="29"/>
      <c r="CFX22" s="29"/>
      <c r="CFY22" s="29"/>
      <c r="CFZ22" s="29"/>
      <c r="CGA22" s="29"/>
      <c r="CGB22" s="29"/>
      <c r="CGC22" s="29"/>
      <c r="CGD22" s="29"/>
      <c r="CGE22" s="29"/>
      <c r="CGF22" s="29"/>
      <c r="CGG22" s="29"/>
      <c r="CGH22" s="29"/>
      <c r="CGI22" s="29"/>
      <c r="CGJ22" s="29"/>
      <c r="CGK22" s="29"/>
      <c r="CGL22" s="29"/>
      <c r="CGM22" s="29"/>
      <c r="CGN22" s="29"/>
      <c r="CGO22" s="29"/>
      <c r="CGP22" s="29"/>
      <c r="CGQ22" s="29"/>
      <c r="CGR22" s="29"/>
      <c r="CGS22" s="29"/>
      <c r="CGT22" s="29"/>
      <c r="CGU22" s="29"/>
      <c r="CGV22" s="29"/>
      <c r="CGW22" s="29"/>
      <c r="CGX22" s="29"/>
      <c r="CGY22" s="29"/>
      <c r="CGZ22" s="29"/>
      <c r="CHA22" s="29"/>
      <c r="CHB22" s="29"/>
      <c r="CHC22" s="29"/>
      <c r="CHD22" s="29"/>
      <c r="CHE22" s="29"/>
      <c r="CHF22" s="29"/>
      <c r="CHG22" s="29"/>
      <c r="CHH22" s="29"/>
      <c r="CHI22" s="29"/>
      <c r="CHJ22" s="29"/>
      <c r="CHK22" s="29"/>
      <c r="CHL22" s="29"/>
      <c r="CHM22" s="29"/>
      <c r="CHN22" s="29"/>
      <c r="CHO22" s="29"/>
      <c r="CHP22" s="29"/>
      <c r="CHQ22" s="29"/>
      <c r="CHR22" s="29"/>
      <c r="CHS22" s="29"/>
      <c r="CHT22" s="29"/>
      <c r="CHU22" s="29"/>
      <c r="CHV22" s="29"/>
      <c r="CHW22" s="29"/>
      <c r="CHX22" s="29"/>
      <c r="CHY22" s="29"/>
      <c r="CHZ22" s="29"/>
      <c r="CIA22" s="29"/>
      <c r="CIB22" s="29"/>
      <c r="CIC22" s="29"/>
      <c r="CID22" s="29"/>
      <c r="CIE22" s="29"/>
      <c r="CIF22" s="29"/>
      <c r="CIG22" s="29"/>
      <c r="CIH22" s="29"/>
      <c r="CII22" s="29"/>
      <c r="CIJ22" s="29"/>
      <c r="CIK22" s="29"/>
      <c r="CIL22" s="29"/>
      <c r="CIM22" s="29"/>
      <c r="CIN22" s="29"/>
      <c r="CIO22" s="29"/>
      <c r="CIP22" s="29"/>
      <c r="CIQ22" s="29"/>
      <c r="CIR22" s="29"/>
      <c r="CIS22" s="29"/>
      <c r="CIT22" s="29"/>
      <c r="CIU22" s="29"/>
      <c r="CIV22" s="29"/>
      <c r="CIW22" s="29"/>
      <c r="CIX22" s="29"/>
      <c r="CIY22" s="29"/>
      <c r="CIZ22" s="29"/>
      <c r="CJA22" s="29"/>
      <c r="CJB22" s="29"/>
      <c r="CJC22" s="29"/>
      <c r="CJD22" s="29"/>
      <c r="CJE22" s="29"/>
      <c r="CJF22" s="29"/>
      <c r="CJG22" s="29"/>
      <c r="CJH22" s="29"/>
      <c r="CJI22" s="29"/>
      <c r="CJJ22" s="29"/>
      <c r="CJK22" s="29"/>
      <c r="CJL22" s="29"/>
      <c r="CJM22" s="29"/>
      <c r="CJN22" s="29"/>
      <c r="CJO22" s="29"/>
      <c r="CJP22" s="29"/>
      <c r="CJQ22" s="29"/>
      <c r="CJR22" s="29"/>
      <c r="CJS22" s="29"/>
      <c r="CJT22" s="29"/>
      <c r="CJU22" s="29"/>
      <c r="CJV22" s="29"/>
      <c r="CJW22" s="29"/>
      <c r="CJX22" s="29"/>
      <c r="CJY22" s="29"/>
      <c r="CJZ22" s="29"/>
      <c r="CKA22" s="29"/>
      <c r="CKB22" s="29"/>
      <c r="CKC22" s="29"/>
      <c r="CKD22" s="29"/>
      <c r="CKE22" s="29"/>
      <c r="CKF22" s="29"/>
      <c r="CKG22" s="29"/>
      <c r="CKH22" s="29"/>
      <c r="CKI22" s="29"/>
      <c r="CKJ22" s="29"/>
      <c r="CKK22" s="29"/>
      <c r="CKL22" s="29"/>
      <c r="CKM22" s="29"/>
      <c r="CKN22" s="29"/>
      <c r="CKO22" s="29"/>
      <c r="CKP22" s="29"/>
      <c r="CKQ22" s="29"/>
      <c r="CKR22" s="29"/>
      <c r="CKS22" s="29"/>
      <c r="CKT22" s="29"/>
      <c r="CKU22" s="29"/>
      <c r="CKV22" s="29"/>
      <c r="CKW22" s="29"/>
      <c r="CKX22" s="29"/>
      <c r="CKY22" s="29"/>
      <c r="CKZ22" s="29"/>
      <c r="CLA22" s="29"/>
      <c r="CLB22" s="29"/>
      <c r="CLC22" s="29"/>
      <c r="CLD22" s="29"/>
      <c r="CLE22" s="29"/>
      <c r="CLF22" s="29"/>
      <c r="CLG22" s="29"/>
      <c r="CLH22" s="29"/>
      <c r="CLI22" s="29"/>
      <c r="CLJ22" s="29"/>
      <c r="CLK22" s="29"/>
      <c r="CLL22" s="29"/>
      <c r="CLM22" s="29"/>
      <c r="CLN22" s="29"/>
      <c r="CLO22" s="29"/>
      <c r="CLP22" s="29"/>
      <c r="CLQ22" s="29"/>
      <c r="CLR22" s="29"/>
      <c r="CLS22" s="29"/>
      <c r="CLT22" s="29"/>
      <c r="CLU22" s="29"/>
      <c r="CLV22" s="29"/>
      <c r="CLW22" s="29"/>
      <c r="CLX22" s="29"/>
      <c r="CLY22" s="29"/>
      <c r="CLZ22" s="29"/>
      <c r="CMA22" s="29"/>
      <c r="CMB22" s="29"/>
      <c r="CMC22" s="29"/>
      <c r="CMD22" s="29"/>
      <c r="CME22" s="29"/>
      <c r="CMF22" s="29"/>
      <c r="CMG22" s="29"/>
      <c r="CMH22" s="29"/>
      <c r="CMI22" s="29"/>
      <c r="CMJ22" s="29"/>
      <c r="CMK22" s="29"/>
      <c r="CML22" s="29"/>
      <c r="CMM22" s="29"/>
      <c r="CMN22" s="29"/>
      <c r="CMO22" s="29"/>
      <c r="CMP22" s="29"/>
      <c r="CMQ22" s="29"/>
      <c r="CMR22" s="29"/>
      <c r="CMS22" s="29"/>
      <c r="CMT22" s="29"/>
      <c r="CMU22" s="29"/>
      <c r="CMV22" s="29"/>
      <c r="CMW22" s="29"/>
      <c r="CMX22" s="29"/>
      <c r="CMY22" s="29"/>
      <c r="CMZ22" s="29"/>
      <c r="CNA22" s="29"/>
      <c r="CNB22" s="29"/>
      <c r="CNC22" s="29"/>
      <c r="CND22" s="29"/>
      <c r="CNE22" s="29"/>
      <c r="CNF22" s="29"/>
      <c r="CNG22" s="29"/>
      <c r="CNH22" s="29"/>
      <c r="CNI22" s="29"/>
      <c r="CNJ22" s="29"/>
      <c r="CNK22" s="29"/>
      <c r="CNL22" s="29"/>
      <c r="CNM22" s="29"/>
      <c r="CNN22" s="29"/>
      <c r="CNO22" s="29"/>
      <c r="CNP22" s="29"/>
      <c r="CNQ22" s="29"/>
      <c r="CNR22" s="29"/>
      <c r="CNS22" s="29"/>
      <c r="CNT22" s="29"/>
      <c r="CNU22" s="29"/>
      <c r="CNV22" s="29"/>
      <c r="CNW22" s="29"/>
      <c r="CNX22" s="29"/>
      <c r="CNY22" s="29"/>
      <c r="CNZ22" s="29"/>
      <c r="COA22" s="29"/>
      <c r="COB22" s="29"/>
      <c r="COC22" s="29"/>
      <c r="COD22" s="29"/>
      <c r="COE22" s="29"/>
      <c r="COF22" s="29"/>
      <c r="COG22" s="29"/>
      <c r="COH22" s="29"/>
      <c r="COI22" s="29"/>
      <c r="COJ22" s="29"/>
      <c r="COK22" s="29"/>
      <c r="COL22" s="29"/>
      <c r="COM22" s="29"/>
      <c r="CON22" s="29"/>
      <c r="COO22" s="29"/>
      <c r="COP22" s="29"/>
      <c r="COQ22" s="29"/>
      <c r="COR22" s="29"/>
      <c r="COS22" s="29"/>
      <c r="COT22" s="29"/>
      <c r="COU22" s="29"/>
      <c r="COV22" s="29"/>
      <c r="COW22" s="29"/>
      <c r="COX22" s="29"/>
      <c r="COY22" s="29"/>
      <c r="COZ22" s="29"/>
      <c r="CPA22" s="29"/>
      <c r="CPB22" s="29"/>
      <c r="CPC22" s="29"/>
      <c r="CPD22" s="29"/>
      <c r="CPE22" s="29"/>
      <c r="CPF22" s="29"/>
      <c r="CPG22" s="29"/>
      <c r="CPH22" s="29"/>
      <c r="CPI22" s="29"/>
      <c r="CPJ22" s="29"/>
      <c r="CPK22" s="29"/>
      <c r="CPL22" s="29"/>
      <c r="CPM22" s="29"/>
      <c r="CPN22" s="29"/>
      <c r="CPO22" s="29"/>
      <c r="CPP22" s="29"/>
      <c r="CPQ22" s="29"/>
      <c r="CPR22" s="29"/>
      <c r="CPS22" s="29"/>
      <c r="CPT22" s="29"/>
      <c r="CPU22" s="29"/>
      <c r="CPV22" s="29"/>
      <c r="CPW22" s="29"/>
      <c r="CPX22" s="29"/>
      <c r="CPY22" s="29"/>
      <c r="CPZ22" s="29"/>
      <c r="CQA22" s="29"/>
      <c r="CQB22" s="29"/>
      <c r="CQC22" s="29"/>
      <c r="CQD22" s="29"/>
      <c r="CQE22" s="29"/>
      <c r="CQF22" s="29"/>
      <c r="CQG22" s="29"/>
      <c r="CQH22" s="29"/>
      <c r="CQI22" s="29"/>
      <c r="CQJ22" s="29"/>
      <c r="CQK22" s="29"/>
      <c r="CQL22" s="29"/>
      <c r="CQM22" s="29"/>
      <c r="CQN22" s="29"/>
      <c r="CQO22" s="29"/>
      <c r="CQP22" s="29"/>
      <c r="CQQ22" s="29"/>
      <c r="CQR22" s="29"/>
      <c r="CQS22" s="29"/>
      <c r="CQT22" s="29"/>
      <c r="CQU22" s="29"/>
      <c r="CQV22" s="29"/>
      <c r="CQW22" s="29"/>
      <c r="CQX22" s="29"/>
      <c r="CQY22" s="29"/>
      <c r="CQZ22" s="29"/>
      <c r="CRA22" s="29"/>
      <c r="CRB22" s="29"/>
      <c r="CRC22" s="29"/>
      <c r="CRD22" s="29"/>
      <c r="CRE22" s="29"/>
      <c r="CRF22" s="29"/>
      <c r="CRG22" s="29"/>
      <c r="CRH22" s="29"/>
      <c r="CRI22" s="29"/>
      <c r="CRJ22" s="29"/>
      <c r="CRK22" s="29"/>
      <c r="CRL22" s="29"/>
      <c r="CRM22" s="29"/>
      <c r="CRN22" s="29"/>
      <c r="CRO22" s="29"/>
      <c r="CRP22" s="29"/>
      <c r="CRQ22" s="29"/>
      <c r="CRR22" s="29"/>
      <c r="CRS22" s="29"/>
      <c r="CRT22" s="29"/>
      <c r="CRU22" s="29"/>
      <c r="CRV22" s="29"/>
      <c r="CRW22" s="29"/>
      <c r="CRX22" s="29"/>
      <c r="CRY22" s="29"/>
      <c r="CRZ22" s="29"/>
      <c r="CSA22" s="29"/>
      <c r="CSB22" s="29"/>
      <c r="CSC22" s="29"/>
      <c r="CSD22" s="29"/>
      <c r="CSE22" s="29"/>
      <c r="CSF22" s="29"/>
      <c r="CSG22" s="29"/>
      <c r="CSH22" s="29"/>
      <c r="CSI22" s="29"/>
      <c r="CSJ22" s="29"/>
      <c r="CSK22" s="29"/>
      <c r="CSL22" s="29"/>
      <c r="CSM22" s="29"/>
      <c r="CSN22" s="29"/>
      <c r="CSO22" s="29"/>
      <c r="CSP22" s="29"/>
      <c r="CSQ22" s="29"/>
      <c r="CSR22" s="29"/>
      <c r="CSS22" s="29"/>
      <c r="CST22" s="29"/>
      <c r="CSU22" s="29"/>
      <c r="CSV22" s="29"/>
      <c r="CSW22" s="29"/>
      <c r="CSX22" s="29"/>
      <c r="CSY22" s="29"/>
      <c r="CSZ22" s="29"/>
      <c r="CTA22" s="29"/>
      <c r="CTB22" s="29"/>
      <c r="CTC22" s="29"/>
      <c r="CTD22" s="29"/>
      <c r="CTE22" s="29"/>
      <c r="CTF22" s="29"/>
      <c r="CTG22" s="29"/>
      <c r="CTH22" s="29"/>
      <c r="CTI22" s="29"/>
      <c r="CTJ22" s="29"/>
      <c r="CTK22" s="29"/>
      <c r="CTL22" s="29"/>
      <c r="CTM22" s="29"/>
      <c r="CTN22" s="29"/>
      <c r="CTO22" s="29"/>
      <c r="CTP22" s="29"/>
      <c r="CTQ22" s="29"/>
      <c r="CTR22" s="29"/>
      <c r="CTS22" s="29"/>
      <c r="CTT22" s="29"/>
      <c r="CTU22" s="29"/>
      <c r="CTV22" s="29"/>
      <c r="CTW22" s="29"/>
      <c r="CTX22" s="29"/>
      <c r="CTY22" s="29"/>
      <c r="CTZ22" s="29"/>
      <c r="CUA22" s="29"/>
      <c r="CUB22" s="29"/>
      <c r="CUC22" s="29"/>
      <c r="CUD22" s="29"/>
      <c r="CUE22" s="29"/>
      <c r="CUF22" s="29"/>
      <c r="CUG22" s="29"/>
      <c r="CUH22" s="29"/>
      <c r="CUI22" s="29"/>
      <c r="CUJ22" s="29"/>
      <c r="CUK22" s="29"/>
      <c r="CUL22" s="29"/>
      <c r="CUM22" s="29"/>
      <c r="CUN22" s="29"/>
      <c r="CUO22" s="29"/>
      <c r="CUP22" s="29"/>
      <c r="CUQ22" s="29"/>
      <c r="CUR22" s="29"/>
      <c r="CUS22" s="29"/>
      <c r="CUT22" s="29"/>
      <c r="CUU22" s="29"/>
      <c r="CUV22" s="29"/>
      <c r="CUW22" s="29"/>
      <c r="CUX22" s="29"/>
      <c r="CUY22" s="29"/>
      <c r="CUZ22" s="29"/>
      <c r="CVA22" s="29"/>
      <c r="CVB22" s="29"/>
      <c r="CVC22" s="29"/>
      <c r="CVD22" s="29"/>
      <c r="CVE22" s="29"/>
      <c r="CVF22" s="29"/>
      <c r="CVG22" s="29"/>
      <c r="CVH22" s="29"/>
      <c r="CVI22" s="29"/>
      <c r="CVJ22" s="29"/>
      <c r="CVK22" s="29"/>
      <c r="CVL22" s="29"/>
      <c r="CVM22" s="29"/>
      <c r="CVN22" s="29"/>
      <c r="CVO22" s="29"/>
      <c r="CVP22" s="29"/>
      <c r="CVQ22" s="29"/>
      <c r="CVR22" s="29"/>
      <c r="CVS22" s="29"/>
      <c r="CVT22" s="29"/>
      <c r="CVU22" s="29"/>
      <c r="CVV22" s="29"/>
      <c r="CVW22" s="29"/>
      <c r="CVX22" s="29"/>
      <c r="CVY22" s="29"/>
      <c r="CVZ22" s="29"/>
      <c r="CWA22" s="29"/>
      <c r="CWB22" s="29"/>
      <c r="CWC22" s="29"/>
      <c r="CWD22" s="29"/>
      <c r="CWE22" s="29"/>
      <c r="CWF22" s="29"/>
      <c r="CWG22" s="29"/>
      <c r="CWH22" s="29"/>
      <c r="CWI22" s="29"/>
      <c r="CWJ22" s="29"/>
      <c r="CWK22" s="29"/>
      <c r="CWL22" s="29"/>
      <c r="CWM22" s="29"/>
      <c r="CWN22" s="29"/>
      <c r="CWO22" s="29"/>
      <c r="CWP22" s="29"/>
      <c r="CWQ22" s="29"/>
      <c r="CWR22" s="29"/>
      <c r="CWS22" s="29"/>
      <c r="CWT22" s="29"/>
      <c r="CWU22" s="29"/>
      <c r="CWV22" s="29"/>
      <c r="CWW22" s="29"/>
      <c r="CWX22" s="29"/>
      <c r="CWY22" s="29"/>
      <c r="CWZ22" s="29"/>
      <c r="CXA22" s="29"/>
      <c r="CXB22" s="29"/>
      <c r="CXC22" s="29"/>
      <c r="CXD22" s="29"/>
      <c r="CXE22" s="29"/>
      <c r="CXF22" s="29"/>
      <c r="CXG22" s="29"/>
      <c r="CXH22" s="29"/>
      <c r="CXI22" s="29"/>
      <c r="CXJ22" s="29"/>
      <c r="CXK22" s="29"/>
      <c r="CXL22" s="29"/>
      <c r="CXM22" s="29"/>
      <c r="CXN22" s="29"/>
      <c r="CXO22" s="29"/>
      <c r="CXP22" s="29"/>
      <c r="CXQ22" s="29"/>
      <c r="CXR22" s="29"/>
      <c r="CXS22" s="29"/>
      <c r="CXT22" s="29"/>
      <c r="CXU22" s="29"/>
      <c r="CXV22" s="29"/>
      <c r="CXW22" s="29"/>
      <c r="CXX22" s="29"/>
      <c r="CXY22" s="29"/>
      <c r="CXZ22" s="29"/>
      <c r="CYA22" s="29"/>
      <c r="CYB22" s="29"/>
      <c r="CYC22" s="29"/>
      <c r="CYD22" s="29"/>
      <c r="CYE22" s="29"/>
      <c r="CYF22" s="29"/>
      <c r="CYG22" s="29"/>
      <c r="CYH22" s="29"/>
      <c r="CYI22" s="29"/>
      <c r="CYJ22" s="29"/>
      <c r="CYK22" s="29"/>
      <c r="CYL22" s="29"/>
      <c r="CYM22" s="29"/>
      <c r="CYN22" s="29"/>
      <c r="CYO22" s="29"/>
      <c r="CYP22" s="29"/>
      <c r="CYQ22" s="29"/>
      <c r="CYR22" s="29"/>
      <c r="CYS22" s="29"/>
      <c r="CYT22" s="29"/>
      <c r="CYU22" s="29"/>
      <c r="CYV22" s="29"/>
      <c r="CYW22" s="29"/>
      <c r="CYX22" s="29"/>
      <c r="CYY22" s="29"/>
      <c r="CYZ22" s="29"/>
      <c r="CZA22" s="29"/>
      <c r="CZB22" s="29"/>
      <c r="CZC22" s="29"/>
      <c r="CZD22" s="29"/>
      <c r="CZE22" s="29"/>
      <c r="CZF22" s="29"/>
      <c r="CZG22" s="29"/>
      <c r="CZH22" s="29"/>
      <c r="CZI22" s="29"/>
      <c r="CZJ22" s="29"/>
      <c r="CZK22" s="29"/>
      <c r="CZL22" s="29"/>
      <c r="CZM22" s="29"/>
      <c r="CZN22" s="29"/>
      <c r="CZO22" s="29"/>
      <c r="CZP22" s="29"/>
      <c r="CZQ22" s="29"/>
      <c r="CZR22" s="29"/>
      <c r="CZS22" s="29"/>
      <c r="CZT22" s="29"/>
      <c r="CZU22" s="29"/>
      <c r="CZV22" s="29"/>
      <c r="CZW22" s="29"/>
      <c r="CZX22" s="29"/>
      <c r="CZY22" s="29"/>
      <c r="CZZ22" s="29"/>
      <c r="DAA22" s="29"/>
      <c r="DAB22" s="29"/>
      <c r="DAC22" s="29"/>
      <c r="DAD22" s="29"/>
      <c r="DAE22" s="29"/>
      <c r="DAF22" s="29"/>
      <c r="DAG22" s="29"/>
      <c r="DAH22" s="29"/>
      <c r="DAI22" s="29"/>
      <c r="DAJ22" s="29"/>
      <c r="DAK22" s="29"/>
      <c r="DAL22" s="29"/>
      <c r="DAM22" s="29"/>
      <c r="DAN22" s="29"/>
      <c r="DAO22" s="29"/>
      <c r="DAP22" s="29"/>
      <c r="DAQ22" s="29"/>
      <c r="DAR22" s="29"/>
      <c r="DAS22" s="29"/>
      <c r="DAT22" s="29"/>
      <c r="DAU22" s="29"/>
      <c r="DAV22" s="29"/>
      <c r="DAW22" s="29"/>
      <c r="DAX22" s="29"/>
      <c r="DAY22" s="29"/>
      <c r="DAZ22" s="29"/>
      <c r="DBA22" s="29"/>
      <c r="DBB22" s="29"/>
      <c r="DBC22" s="29"/>
      <c r="DBD22" s="29"/>
      <c r="DBE22" s="29"/>
      <c r="DBF22" s="29"/>
      <c r="DBG22" s="29"/>
      <c r="DBH22" s="29"/>
      <c r="DBI22" s="29"/>
      <c r="DBJ22" s="29"/>
      <c r="DBK22" s="29"/>
      <c r="DBL22" s="29"/>
      <c r="DBM22" s="29"/>
      <c r="DBN22" s="29"/>
      <c r="DBO22" s="29"/>
      <c r="DBP22" s="29"/>
      <c r="DBQ22" s="29"/>
      <c r="DBR22" s="29"/>
      <c r="DBS22" s="29"/>
      <c r="DBT22" s="29"/>
      <c r="DBU22" s="29"/>
      <c r="DBV22" s="29"/>
      <c r="DBW22" s="29"/>
      <c r="DBX22" s="29"/>
      <c r="DBY22" s="29"/>
      <c r="DBZ22" s="29"/>
      <c r="DCA22" s="29"/>
      <c r="DCB22" s="29"/>
      <c r="DCC22" s="29"/>
      <c r="DCD22" s="29"/>
      <c r="DCE22" s="29"/>
      <c r="DCF22" s="29"/>
      <c r="DCG22" s="29"/>
      <c r="DCH22" s="29"/>
      <c r="DCI22" s="29"/>
      <c r="DCJ22" s="29"/>
      <c r="DCK22" s="29"/>
      <c r="DCL22" s="29"/>
      <c r="DCM22" s="29"/>
      <c r="DCN22" s="29"/>
      <c r="DCO22" s="29"/>
      <c r="DCP22" s="29"/>
      <c r="DCQ22" s="29"/>
      <c r="DCR22" s="29"/>
      <c r="DCS22" s="29"/>
      <c r="DCT22" s="29"/>
      <c r="DCU22" s="29"/>
      <c r="DCV22" s="29"/>
      <c r="DCW22" s="29"/>
      <c r="DCX22" s="29"/>
      <c r="DCY22" s="29"/>
      <c r="DCZ22" s="29"/>
      <c r="DDA22" s="29"/>
      <c r="DDB22" s="29"/>
      <c r="DDC22" s="29"/>
      <c r="DDD22" s="29"/>
      <c r="DDE22" s="29"/>
      <c r="DDF22" s="29"/>
      <c r="DDG22" s="29"/>
      <c r="DDH22" s="29"/>
      <c r="DDI22" s="29"/>
      <c r="DDJ22" s="29"/>
      <c r="DDK22" s="29"/>
      <c r="DDL22" s="29"/>
      <c r="DDM22" s="29"/>
      <c r="DDN22" s="29"/>
      <c r="DDO22" s="29"/>
      <c r="DDP22" s="29"/>
      <c r="DDQ22" s="29"/>
      <c r="DDR22" s="29"/>
      <c r="DDS22" s="29"/>
      <c r="DDT22" s="29"/>
      <c r="DDU22" s="29"/>
      <c r="DDV22" s="29"/>
      <c r="DDW22" s="29"/>
      <c r="DDX22" s="29"/>
      <c r="DDY22" s="29"/>
      <c r="DDZ22" s="29"/>
      <c r="DEA22" s="29"/>
      <c r="DEB22" s="29"/>
      <c r="DEC22" s="29"/>
      <c r="DED22" s="29"/>
      <c r="DEE22" s="29"/>
      <c r="DEF22" s="29"/>
      <c r="DEG22" s="29"/>
      <c r="DEH22" s="29"/>
      <c r="DEI22" s="29"/>
      <c r="DEJ22" s="29"/>
      <c r="DEK22" s="29"/>
      <c r="DEL22" s="29"/>
      <c r="DEM22" s="29"/>
      <c r="DEN22" s="29"/>
      <c r="DEO22" s="29"/>
      <c r="DEP22" s="29"/>
      <c r="DEQ22" s="29"/>
      <c r="DER22" s="29"/>
      <c r="DES22" s="29"/>
      <c r="DET22" s="29"/>
      <c r="DEU22" s="29"/>
      <c r="DEV22" s="29"/>
      <c r="DEW22" s="29"/>
      <c r="DEX22" s="29"/>
      <c r="DEY22" s="29"/>
      <c r="DEZ22" s="29"/>
      <c r="DFA22" s="29"/>
      <c r="DFB22" s="29"/>
      <c r="DFC22" s="29"/>
      <c r="DFD22" s="29"/>
      <c r="DFE22" s="29"/>
      <c r="DFF22" s="29"/>
      <c r="DFG22" s="29"/>
      <c r="DFH22" s="29"/>
      <c r="DFI22" s="29"/>
      <c r="DFJ22" s="29"/>
      <c r="DFK22" s="29"/>
      <c r="DFL22" s="29"/>
      <c r="DFM22" s="29"/>
      <c r="DFN22" s="29"/>
      <c r="DFO22" s="29"/>
      <c r="DFP22" s="29"/>
      <c r="DFQ22" s="29"/>
      <c r="DFR22" s="29"/>
      <c r="DFS22" s="29"/>
      <c r="DFT22" s="29"/>
      <c r="DFU22" s="29"/>
      <c r="DFV22" s="29"/>
      <c r="DFW22" s="29"/>
      <c r="DFX22" s="29"/>
      <c r="DFY22" s="29"/>
      <c r="DFZ22" s="29"/>
      <c r="DGA22" s="29"/>
      <c r="DGB22" s="29"/>
      <c r="DGC22" s="29"/>
      <c r="DGD22" s="29"/>
      <c r="DGE22" s="29"/>
      <c r="DGF22" s="29"/>
      <c r="DGG22" s="29"/>
      <c r="DGH22" s="29"/>
      <c r="DGI22" s="29"/>
      <c r="DGJ22" s="29"/>
      <c r="DGK22" s="29"/>
      <c r="DGL22" s="29"/>
      <c r="DGM22" s="29"/>
      <c r="DGN22" s="29"/>
      <c r="DGO22" s="29"/>
      <c r="DGP22" s="29"/>
      <c r="DGQ22" s="29"/>
      <c r="DGR22" s="29"/>
      <c r="DGS22" s="29"/>
      <c r="DGT22" s="29"/>
      <c r="DGU22" s="29"/>
      <c r="DGV22" s="29"/>
      <c r="DGW22" s="29"/>
      <c r="DGX22" s="29"/>
      <c r="DGY22" s="29"/>
      <c r="DGZ22" s="29"/>
      <c r="DHA22" s="29"/>
      <c r="DHB22" s="29"/>
      <c r="DHC22" s="29"/>
      <c r="DHD22" s="29"/>
      <c r="DHE22" s="29"/>
      <c r="DHF22" s="29"/>
      <c r="DHG22" s="29"/>
      <c r="DHH22" s="29"/>
      <c r="DHI22" s="29"/>
      <c r="DHJ22" s="29"/>
      <c r="DHK22" s="29"/>
      <c r="DHL22" s="29"/>
      <c r="DHM22" s="29"/>
      <c r="DHN22" s="29"/>
      <c r="DHO22" s="29"/>
      <c r="DHP22" s="29"/>
      <c r="DHQ22" s="29"/>
      <c r="DHR22" s="29"/>
      <c r="DHS22" s="29"/>
      <c r="DHT22" s="29"/>
      <c r="DHU22" s="29"/>
      <c r="DHV22" s="29"/>
      <c r="DHW22" s="29"/>
      <c r="DHX22" s="29"/>
      <c r="DHY22" s="29"/>
      <c r="DHZ22" s="29"/>
      <c r="DIA22" s="29"/>
      <c r="DIB22" s="29"/>
      <c r="DIC22" s="29"/>
      <c r="DID22" s="29"/>
      <c r="DIE22" s="29"/>
      <c r="DIF22" s="29"/>
      <c r="DIG22" s="29"/>
      <c r="DIH22" s="29"/>
      <c r="DII22" s="29"/>
      <c r="DIJ22" s="29"/>
      <c r="DIK22" s="29"/>
      <c r="DIL22" s="29"/>
      <c r="DIM22" s="29"/>
      <c r="DIN22" s="29"/>
      <c r="DIO22" s="29"/>
      <c r="DIP22" s="29"/>
      <c r="DIQ22" s="29"/>
      <c r="DIR22" s="29"/>
      <c r="DIS22" s="29"/>
      <c r="DIT22" s="29"/>
      <c r="DIU22" s="29"/>
      <c r="DIV22" s="29"/>
      <c r="DIW22" s="29"/>
      <c r="DIX22" s="29"/>
      <c r="DIY22" s="29"/>
      <c r="DIZ22" s="29"/>
      <c r="DJA22" s="29"/>
      <c r="DJB22" s="29"/>
      <c r="DJC22" s="29"/>
      <c r="DJD22" s="29"/>
      <c r="DJE22" s="29"/>
      <c r="DJF22" s="29"/>
      <c r="DJG22" s="29"/>
      <c r="DJH22" s="29"/>
      <c r="DJI22" s="29"/>
      <c r="DJJ22" s="29"/>
      <c r="DJK22" s="29"/>
      <c r="DJL22" s="29"/>
      <c r="DJM22" s="29"/>
      <c r="DJN22" s="29"/>
      <c r="DJO22" s="29"/>
      <c r="DJP22" s="29"/>
      <c r="DJQ22" s="29"/>
      <c r="DJR22" s="29"/>
      <c r="DJS22" s="29"/>
      <c r="DJT22" s="29"/>
      <c r="DJU22" s="29"/>
      <c r="DJV22" s="29"/>
      <c r="DJW22" s="29"/>
      <c r="DJX22" s="29"/>
      <c r="DJY22" s="29"/>
      <c r="DJZ22" s="29"/>
      <c r="DKA22" s="29"/>
      <c r="DKB22" s="29"/>
      <c r="DKC22" s="29"/>
      <c r="DKD22" s="29"/>
      <c r="DKE22" s="29"/>
      <c r="DKF22" s="29"/>
      <c r="DKG22" s="29"/>
      <c r="DKH22" s="29"/>
      <c r="DKI22" s="29"/>
      <c r="DKJ22" s="29"/>
      <c r="DKK22" s="29"/>
      <c r="DKL22" s="29"/>
      <c r="DKM22" s="29"/>
      <c r="DKN22" s="29"/>
      <c r="DKO22" s="29"/>
      <c r="DKP22" s="29"/>
      <c r="DKQ22" s="29"/>
      <c r="DKR22" s="29"/>
      <c r="DKS22" s="29"/>
      <c r="DKT22" s="29"/>
      <c r="DKU22" s="29"/>
      <c r="DKV22" s="29"/>
      <c r="DKW22" s="29"/>
      <c r="DKX22" s="29"/>
      <c r="DKY22" s="29"/>
      <c r="DKZ22" s="29"/>
      <c r="DLA22" s="29"/>
      <c r="DLB22" s="29"/>
      <c r="DLC22" s="29"/>
      <c r="DLD22" s="29"/>
      <c r="DLE22" s="29"/>
      <c r="DLF22" s="29"/>
      <c r="DLG22" s="29"/>
      <c r="DLH22" s="29"/>
      <c r="DLI22" s="29"/>
      <c r="DLJ22" s="29"/>
      <c r="DLK22" s="29"/>
      <c r="DLL22" s="29"/>
      <c r="DLM22" s="29"/>
      <c r="DLN22" s="29"/>
      <c r="DLO22" s="29"/>
      <c r="DLP22" s="29"/>
      <c r="DLQ22" s="29"/>
      <c r="DLR22" s="29"/>
      <c r="DLS22" s="29"/>
      <c r="DLT22" s="29"/>
      <c r="DLU22" s="29"/>
      <c r="DLV22" s="29"/>
      <c r="DLW22" s="29"/>
      <c r="DLX22" s="29"/>
      <c r="DLY22" s="29"/>
      <c r="DLZ22" s="29"/>
      <c r="DMA22" s="29"/>
      <c r="DMB22" s="29"/>
      <c r="DMC22" s="29"/>
      <c r="DMD22" s="29"/>
      <c r="DME22" s="29"/>
      <c r="DMF22" s="29"/>
      <c r="DMG22" s="29"/>
      <c r="DMH22" s="29"/>
      <c r="DMI22" s="29"/>
      <c r="DMJ22" s="29"/>
      <c r="DMK22" s="29"/>
      <c r="DML22" s="29"/>
      <c r="DMM22" s="29"/>
      <c r="DMN22" s="29"/>
      <c r="DMO22" s="29"/>
      <c r="DMP22" s="29"/>
      <c r="DMQ22" s="29"/>
      <c r="DMR22" s="29"/>
      <c r="DMS22" s="29"/>
      <c r="DMT22" s="29"/>
      <c r="DMU22" s="29"/>
      <c r="DMV22" s="29"/>
      <c r="DMW22" s="29"/>
      <c r="DMX22" s="29"/>
      <c r="DMY22" s="29"/>
      <c r="DMZ22" s="29"/>
      <c r="DNA22" s="29"/>
      <c r="DNB22" s="29"/>
      <c r="DNC22" s="29"/>
      <c r="DND22" s="29"/>
      <c r="DNE22" s="29"/>
      <c r="DNF22" s="29"/>
      <c r="DNG22" s="29"/>
      <c r="DNH22" s="29"/>
      <c r="DNI22" s="29"/>
      <c r="DNJ22" s="29"/>
      <c r="DNK22" s="29"/>
      <c r="DNL22" s="29"/>
      <c r="DNM22" s="29"/>
      <c r="DNN22" s="29"/>
      <c r="DNO22" s="29"/>
      <c r="DNP22" s="29"/>
      <c r="DNQ22" s="29"/>
      <c r="DNR22" s="29"/>
      <c r="DNS22" s="29"/>
      <c r="DNT22" s="29"/>
      <c r="DNU22" s="29"/>
      <c r="DNV22" s="29"/>
      <c r="DNW22" s="29"/>
      <c r="DNX22" s="29"/>
      <c r="DNY22" s="29"/>
      <c r="DNZ22" s="29"/>
      <c r="DOA22" s="29"/>
      <c r="DOB22" s="29"/>
      <c r="DOC22" s="29"/>
      <c r="DOD22" s="29"/>
      <c r="DOE22" s="29"/>
      <c r="DOF22" s="29"/>
      <c r="DOG22" s="29"/>
      <c r="DOH22" s="29"/>
      <c r="DOI22" s="29"/>
      <c r="DOJ22" s="29"/>
      <c r="DOK22" s="29"/>
      <c r="DOL22" s="29"/>
      <c r="DOM22" s="29"/>
      <c r="DON22" s="29"/>
      <c r="DOO22" s="29"/>
      <c r="DOP22" s="29"/>
      <c r="DOQ22" s="29"/>
      <c r="DOR22" s="29"/>
      <c r="DOS22" s="29"/>
      <c r="DOT22" s="29"/>
      <c r="DOU22" s="29"/>
      <c r="DOV22" s="29"/>
      <c r="DOW22" s="29"/>
      <c r="DOX22" s="29"/>
      <c r="DOY22" s="29"/>
      <c r="DOZ22" s="29"/>
    </row>
    <row r="23" spans="1:3120" s="29" customFormat="1" ht="19.5" customHeight="1" thickTop="1" thickBot="1">
      <c r="A23" s="15"/>
      <c r="B23" s="31">
        <v>40604050</v>
      </c>
      <c r="C23" s="34" t="s">
        <v>44</v>
      </c>
      <c r="D23" s="58" t="s">
        <v>38</v>
      </c>
      <c r="E23" s="58">
        <v>81</v>
      </c>
      <c r="F23" s="58">
        <v>300</v>
      </c>
      <c r="G23" s="51">
        <f t="shared" si="1"/>
        <v>24300</v>
      </c>
      <c r="H23" s="72">
        <f>(O23+K23+M23+I23)/4</f>
        <v>254.2</v>
      </c>
      <c r="I23" s="54">
        <v>250.81</v>
      </c>
      <c r="J23" s="53">
        <f>E23*I23</f>
        <v>20315.61</v>
      </c>
      <c r="K23" s="54">
        <v>229.55</v>
      </c>
      <c r="L23" s="53">
        <f>E23*K23</f>
        <v>18593.55</v>
      </c>
      <c r="M23" s="54">
        <v>266.44</v>
      </c>
      <c r="N23" s="53">
        <f>E23*M23</f>
        <v>21581.64</v>
      </c>
      <c r="O23" s="54">
        <v>270</v>
      </c>
      <c r="P23" s="53">
        <f t="shared" si="0"/>
        <v>21870</v>
      </c>
      <c r="Q23" s="102"/>
      <c r="R23" s="102"/>
      <c r="S23" s="102"/>
      <c r="T23" s="102"/>
      <c r="U23" s="102"/>
      <c r="V23" s="102"/>
      <c r="W23" s="103"/>
    </row>
    <row r="24" spans="1:3120" s="29" customFormat="1" ht="19.5" customHeight="1" thickTop="1" thickBot="1">
      <c r="A24" s="15"/>
      <c r="B24" s="31">
        <v>42400100</v>
      </c>
      <c r="C24" s="34" t="s">
        <v>45</v>
      </c>
      <c r="D24" s="58" t="s">
        <v>46</v>
      </c>
      <c r="E24" s="58">
        <v>644</v>
      </c>
      <c r="F24" s="58">
        <v>15</v>
      </c>
      <c r="G24" s="51">
        <f t="shared" si="1"/>
        <v>9660</v>
      </c>
      <c r="H24" s="72">
        <f>(O24+K24+M24+I24)/4</f>
        <v>19.182500000000001</v>
      </c>
      <c r="I24" s="54">
        <v>13.15</v>
      </c>
      <c r="J24" s="53">
        <f>E24*I24</f>
        <v>8468.6</v>
      </c>
      <c r="K24" s="54">
        <v>23.79</v>
      </c>
      <c r="L24" s="53">
        <f>E24*K24</f>
        <v>15320.76</v>
      </c>
      <c r="M24" s="54">
        <v>22.79</v>
      </c>
      <c r="N24" s="53">
        <f>E24*M24</f>
        <v>14676.76</v>
      </c>
      <c r="O24" s="54">
        <v>17</v>
      </c>
      <c r="P24" s="53">
        <f t="shared" si="0"/>
        <v>10948</v>
      </c>
      <c r="Q24" s="102"/>
      <c r="R24" s="102"/>
      <c r="S24" s="102"/>
      <c r="T24" s="102"/>
      <c r="U24" s="102"/>
      <c r="V24" s="102"/>
      <c r="W24" s="103"/>
    </row>
    <row r="25" spans="1:3120" s="29" customFormat="1" ht="19.5" customHeight="1" thickTop="1" thickBot="1">
      <c r="A25" s="15"/>
      <c r="B25" s="31">
        <v>42400300</v>
      </c>
      <c r="C25" s="34" t="s">
        <v>47</v>
      </c>
      <c r="D25" s="58" t="s">
        <v>46</v>
      </c>
      <c r="E25" s="58">
        <v>202</v>
      </c>
      <c r="F25" s="58">
        <v>16</v>
      </c>
      <c r="G25" s="51">
        <f t="shared" si="1"/>
        <v>3232</v>
      </c>
      <c r="H25" s="72">
        <f>(O25+K25+M25+I25)/4</f>
        <v>23.112500000000001</v>
      </c>
      <c r="I25" s="56">
        <v>23.19</v>
      </c>
      <c r="J25" s="53">
        <f>E25*I25</f>
        <v>4684.38</v>
      </c>
      <c r="K25" s="56">
        <v>19.809999999999999</v>
      </c>
      <c r="L25" s="53">
        <f>E25*K25</f>
        <v>4001.62</v>
      </c>
      <c r="M25" s="56">
        <v>29.45</v>
      </c>
      <c r="N25" s="53">
        <f>E25*M25</f>
        <v>5948.9</v>
      </c>
      <c r="O25" s="56">
        <v>20</v>
      </c>
      <c r="P25" s="53">
        <f t="shared" si="0"/>
        <v>4040</v>
      </c>
      <c r="W25" s="5"/>
    </row>
    <row r="26" spans="1:3120" s="29" customFormat="1" ht="19.5" customHeight="1" thickTop="1" thickBot="1">
      <c r="A26" s="15"/>
      <c r="B26" s="31">
        <v>42400800</v>
      </c>
      <c r="C26" s="34" t="s">
        <v>48</v>
      </c>
      <c r="D26" s="58" t="s">
        <v>46</v>
      </c>
      <c r="E26" s="58">
        <v>24</v>
      </c>
      <c r="F26" s="58">
        <v>50</v>
      </c>
      <c r="G26" s="51">
        <f t="shared" si="1"/>
        <v>1200</v>
      </c>
      <c r="H26" s="72">
        <f>(O26+K26+M26+I26)/4</f>
        <v>61.192500000000003</v>
      </c>
      <c r="I26" s="56">
        <v>47.98</v>
      </c>
      <c r="J26" s="53">
        <f>E26*I26</f>
        <v>1151.52</v>
      </c>
      <c r="K26" s="56">
        <v>77.5</v>
      </c>
      <c r="L26" s="53">
        <f>E26*K26</f>
        <v>1860</v>
      </c>
      <c r="M26" s="56">
        <v>87.29</v>
      </c>
      <c r="N26" s="53">
        <f>E26*M26</f>
        <v>2094.96</v>
      </c>
      <c r="O26" s="56">
        <v>32</v>
      </c>
      <c r="P26" s="53">
        <f t="shared" si="0"/>
        <v>768</v>
      </c>
      <c r="W26" s="5"/>
    </row>
    <row r="27" spans="1:3120" s="29" customFormat="1" ht="19.5" customHeight="1" thickTop="1" thickBot="1">
      <c r="A27" s="15"/>
      <c r="B27" s="31">
        <v>44000100</v>
      </c>
      <c r="C27" s="34" t="s">
        <v>49</v>
      </c>
      <c r="D27" s="58" t="s">
        <v>46</v>
      </c>
      <c r="E27" s="58">
        <v>105</v>
      </c>
      <c r="F27" s="58">
        <v>35</v>
      </c>
      <c r="G27" s="51">
        <f t="shared" si="1"/>
        <v>3675</v>
      </c>
      <c r="H27" s="72">
        <f>(O27+K27+M27+I27)/4</f>
        <v>44.322500000000005</v>
      </c>
      <c r="I27" s="56">
        <v>23.68</v>
      </c>
      <c r="J27" s="53">
        <f>E27*I27</f>
        <v>2486.4</v>
      </c>
      <c r="K27" s="56">
        <v>27.84</v>
      </c>
      <c r="L27" s="53">
        <f>E27*K27</f>
        <v>2923.2</v>
      </c>
      <c r="M27" s="56">
        <v>89.77</v>
      </c>
      <c r="N27" s="53">
        <f>E27*M27</f>
        <v>9425.85</v>
      </c>
      <c r="O27" s="56">
        <v>36</v>
      </c>
      <c r="P27" s="53">
        <f t="shared" si="0"/>
        <v>3780</v>
      </c>
      <c r="W27" s="5"/>
    </row>
    <row r="28" spans="1:3120" s="29" customFormat="1" ht="19.5" customHeight="1" thickTop="1" thickBot="1">
      <c r="A28" s="15"/>
      <c r="B28" s="31">
        <v>44000165</v>
      </c>
      <c r="C28" s="34" t="s">
        <v>50</v>
      </c>
      <c r="D28" s="58" t="s">
        <v>34</v>
      </c>
      <c r="E28" s="58">
        <v>957</v>
      </c>
      <c r="F28" s="58">
        <v>14</v>
      </c>
      <c r="G28" s="51">
        <f t="shared" si="1"/>
        <v>13398</v>
      </c>
      <c r="H28" s="72">
        <f>(O28+K28+M28+I28)/4</f>
        <v>17.39</v>
      </c>
      <c r="I28" s="56">
        <v>17.07</v>
      </c>
      <c r="J28" s="53">
        <f>E28*I28</f>
        <v>16335.99</v>
      </c>
      <c r="K28" s="56">
        <v>22.55</v>
      </c>
      <c r="L28" s="53">
        <f>E28*K28</f>
        <v>21580.350000000002</v>
      </c>
      <c r="M28" s="56">
        <v>17.940000000000001</v>
      </c>
      <c r="N28" s="53">
        <f>E28*M28</f>
        <v>17168.580000000002</v>
      </c>
      <c r="O28" s="56">
        <v>12</v>
      </c>
      <c r="P28" s="53">
        <f t="shared" si="0"/>
        <v>11484</v>
      </c>
      <c r="W28" s="5"/>
    </row>
    <row r="29" spans="1:3120" s="29" customFormat="1" ht="19.5" customHeight="1" thickTop="1" thickBot="1">
      <c r="A29" s="15"/>
      <c r="B29" s="31">
        <v>44000500</v>
      </c>
      <c r="C29" s="34" t="s">
        <v>51</v>
      </c>
      <c r="D29" s="58" t="s">
        <v>52</v>
      </c>
      <c r="E29" s="58">
        <v>409</v>
      </c>
      <c r="F29" s="58">
        <v>50</v>
      </c>
      <c r="G29" s="51">
        <f t="shared" si="1"/>
        <v>20450</v>
      </c>
      <c r="H29" s="72">
        <f>(O29+K29+M29+I29)/4</f>
        <v>15.377500000000001</v>
      </c>
      <c r="I29" s="56">
        <v>17.66</v>
      </c>
      <c r="J29" s="53">
        <f>E29*I29</f>
        <v>7222.9400000000005</v>
      </c>
      <c r="K29" s="56">
        <v>16.170000000000002</v>
      </c>
      <c r="L29" s="53">
        <f>E29*K29</f>
        <v>6613.5300000000007</v>
      </c>
      <c r="M29" s="56">
        <v>9.68</v>
      </c>
      <c r="N29" s="53">
        <f>E29*M29</f>
        <v>3959.12</v>
      </c>
      <c r="O29" s="56">
        <v>18</v>
      </c>
      <c r="P29" s="53">
        <f t="shared" si="0"/>
        <v>7362</v>
      </c>
      <c r="W29" s="5"/>
    </row>
    <row r="30" spans="1:3120" s="29" customFormat="1" ht="19.5" customHeight="1" thickTop="1" thickBot="1">
      <c r="B30" s="31">
        <v>44000600</v>
      </c>
      <c r="C30" s="34" t="s">
        <v>53</v>
      </c>
      <c r="D30" s="58" t="s">
        <v>46</v>
      </c>
      <c r="E30" s="58">
        <v>687</v>
      </c>
      <c r="F30" s="58">
        <v>12</v>
      </c>
      <c r="G30" s="51">
        <f t="shared" ref="G30:G33" si="2">E30*F30</f>
        <v>8244</v>
      </c>
      <c r="H30" s="72">
        <f>(O30+K30+M30+I30)/4</f>
        <v>3.0349999999999997</v>
      </c>
      <c r="I30" s="56">
        <v>2.6</v>
      </c>
      <c r="J30" s="53">
        <f>E30*I30</f>
        <v>1786.2</v>
      </c>
      <c r="K30" s="56">
        <v>2.71</v>
      </c>
      <c r="L30" s="53">
        <f>E30*K30</f>
        <v>1861.77</v>
      </c>
      <c r="M30" s="56">
        <v>2.83</v>
      </c>
      <c r="N30" s="53">
        <f>E30*M30</f>
        <v>1944.21</v>
      </c>
      <c r="O30" s="56">
        <v>4</v>
      </c>
      <c r="P30" s="53">
        <f t="shared" si="0"/>
        <v>2748</v>
      </c>
      <c r="W30" s="5"/>
    </row>
    <row r="31" spans="1:3120" s="29" customFormat="1" ht="19.5" customHeight="1" thickTop="1" thickBot="1">
      <c r="A31" s="15"/>
      <c r="B31" s="31">
        <v>60260100</v>
      </c>
      <c r="C31" s="34" t="s">
        <v>54</v>
      </c>
      <c r="D31" s="58" t="s">
        <v>36</v>
      </c>
      <c r="E31" s="58">
        <v>2</v>
      </c>
      <c r="F31" s="58">
        <v>750</v>
      </c>
      <c r="G31" s="51">
        <f t="shared" si="2"/>
        <v>1500</v>
      </c>
      <c r="H31" s="72">
        <f>(O31+K31+M31+I31)/4</f>
        <v>1603.1425000000002</v>
      </c>
      <c r="I31" s="56">
        <v>998.35</v>
      </c>
      <c r="J31" s="53">
        <f>E31*I31</f>
        <v>1996.7</v>
      </c>
      <c r="K31" s="56">
        <v>2048.86</v>
      </c>
      <c r="L31" s="53">
        <f>E31*K31</f>
        <v>4097.72</v>
      </c>
      <c r="M31" s="56">
        <v>865.36</v>
      </c>
      <c r="N31" s="53">
        <f>E31*M31</f>
        <v>1730.72</v>
      </c>
      <c r="O31" s="56">
        <v>2500</v>
      </c>
      <c r="P31" s="53">
        <f t="shared" si="0"/>
        <v>5000</v>
      </c>
      <c r="W31" s="5"/>
    </row>
    <row r="32" spans="1:3120" s="29" customFormat="1" ht="19.5" customHeight="1" thickTop="1" thickBot="1">
      <c r="B32" s="31">
        <v>60604400</v>
      </c>
      <c r="C32" s="34" t="s">
        <v>55</v>
      </c>
      <c r="D32" s="58" t="s">
        <v>52</v>
      </c>
      <c r="E32" s="58">
        <v>462</v>
      </c>
      <c r="F32" s="58">
        <v>75</v>
      </c>
      <c r="G32" s="51">
        <f>E32*F32</f>
        <v>34650</v>
      </c>
      <c r="H32" s="72">
        <f>(O32+K32+M32+I32)/4</f>
        <v>83.894999999999996</v>
      </c>
      <c r="I32" s="56">
        <v>77.62</v>
      </c>
      <c r="J32" s="53">
        <f>E32*I32</f>
        <v>35860.44</v>
      </c>
      <c r="K32" s="56">
        <v>70.95</v>
      </c>
      <c r="L32" s="53">
        <f>E32*K32</f>
        <v>32778.9</v>
      </c>
      <c r="M32" s="56">
        <v>99.01</v>
      </c>
      <c r="N32" s="53">
        <f>E32*M32</f>
        <v>45742.62</v>
      </c>
      <c r="O32" s="56">
        <v>88</v>
      </c>
      <c r="P32" s="53">
        <f>E32*O32</f>
        <v>40656</v>
      </c>
      <c r="W32" s="5"/>
    </row>
    <row r="33" spans="1:23" s="29" customFormat="1" ht="19.5" customHeight="1" thickTop="1" thickBot="1">
      <c r="A33" s="15"/>
      <c r="B33" s="31">
        <v>60618300</v>
      </c>
      <c r="C33" s="34" t="s">
        <v>56</v>
      </c>
      <c r="D33" s="58" t="s">
        <v>46</v>
      </c>
      <c r="E33" s="58">
        <v>126</v>
      </c>
      <c r="F33" s="58">
        <v>25</v>
      </c>
      <c r="G33" s="51">
        <f t="shared" si="2"/>
        <v>3150</v>
      </c>
      <c r="H33" s="72">
        <f>(O33+K33+M33+I33)/4</f>
        <v>31.380000000000003</v>
      </c>
      <c r="I33" s="56">
        <v>15.87</v>
      </c>
      <c r="J33" s="53">
        <f>E33*I33</f>
        <v>1999.62</v>
      </c>
      <c r="K33" s="56">
        <v>11.54</v>
      </c>
      <c r="L33" s="53">
        <f>E33*K33</f>
        <v>1454.04</v>
      </c>
      <c r="M33" s="56">
        <v>70.11</v>
      </c>
      <c r="N33" s="53">
        <f>E33*M33</f>
        <v>8833.86</v>
      </c>
      <c r="O33" s="56">
        <v>28</v>
      </c>
      <c r="P33" s="53">
        <f t="shared" si="0"/>
        <v>3528</v>
      </c>
      <c r="W33" s="5"/>
    </row>
    <row r="34" spans="1:23" s="29" customFormat="1" ht="19.5" customHeight="1" thickTop="1" thickBot="1">
      <c r="B34" s="31">
        <v>67100100</v>
      </c>
      <c r="C34" s="34" t="s">
        <v>57</v>
      </c>
      <c r="D34" s="58" t="s">
        <v>58</v>
      </c>
      <c r="E34" s="58">
        <v>1</v>
      </c>
      <c r="F34" s="58">
        <v>7000</v>
      </c>
      <c r="G34" s="51">
        <f t="shared" si="1"/>
        <v>7000</v>
      </c>
      <c r="H34" s="72">
        <f>(O34+K34+M34+I34)/4</f>
        <v>22555.212500000001</v>
      </c>
      <c r="I34" s="56">
        <v>14500</v>
      </c>
      <c r="J34" s="53">
        <f>E34*I34</f>
        <v>14500</v>
      </c>
      <c r="K34" s="56">
        <v>22737.439999999999</v>
      </c>
      <c r="L34" s="53">
        <f>E34*K34</f>
        <v>22737.439999999999</v>
      </c>
      <c r="M34" s="56">
        <v>22983.41</v>
      </c>
      <c r="N34" s="53">
        <f>E34*M34</f>
        <v>22983.41</v>
      </c>
      <c r="O34" s="56">
        <v>30000</v>
      </c>
      <c r="P34" s="53">
        <f t="shared" si="0"/>
        <v>30000</v>
      </c>
      <c r="W34" s="5"/>
    </row>
    <row r="35" spans="1:23" s="29" customFormat="1" ht="19.5" customHeight="1" thickTop="1" thickBot="1">
      <c r="B35" s="31" t="s">
        <v>59</v>
      </c>
      <c r="C35" s="34" t="s">
        <v>60</v>
      </c>
      <c r="D35" s="58" t="s">
        <v>36</v>
      </c>
      <c r="E35" s="58">
        <v>3</v>
      </c>
      <c r="F35" s="58">
        <v>10000</v>
      </c>
      <c r="G35" s="51">
        <f t="shared" si="1"/>
        <v>30000</v>
      </c>
      <c r="H35" s="72">
        <f>(O35+K35+M35+I35)/4</f>
        <v>25392.747500000001</v>
      </c>
      <c r="I35" s="56">
        <v>19629.990000000002</v>
      </c>
      <c r="J35" s="53">
        <f>E35*I35</f>
        <v>58889.97</v>
      </c>
      <c r="K35" s="56">
        <v>17966</v>
      </c>
      <c r="L35" s="53">
        <f>E35*K35</f>
        <v>53898</v>
      </c>
      <c r="M35" s="56">
        <v>18975</v>
      </c>
      <c r="N35" s="53">
        <f>E35*M35</f>
        <v>56925</v>
      </c>
      <c r="O35" s="56">
        <v>45000</v>
      </c>
      <c r="P35" s="53">
        <f t="shared" si="0"/>
        <v>135000</v>
      </c>
      <c r="W35" s="5"/>
    </row>
    <row r="36" spans="1:23" s="29" customFormat="1" ht="19.5" customHeight="1" thickTop="1" thickBot="1">
      <c r="B36" s="31" t="s">
        <v>61</v>
      </c>
      <c r="C36" s="34" t="s">
        <v>62</v>
      </c>
      <c r="D36" s="58" t="s">
        <v>58</v>
      </c>
      <c r="E36" s="58">
        <v>1</v>
      </c>
      <c r="F36" s="58">
        <v>5000</v>
      </c>
      <c r="G36" s="51">
        <f t="shared" si="1"/>
        <v>5000</v>
      </c>
      <c r="H36" s="72">
        <f>(O36+K36+M36+I36)/4</f>
        <v>8007.4175000000005</v>
      </c>
      <c r="I36" s="56">
        <v>4114.38</v>
      </c>
      <c r="J36" s="53">
        <f>E36*I36</f>
        <v>4114.38</v>
      </c>
      <c r="K36" s="56">
        <v>15525.29</v>
      </c>
      <c r="L36" s="53">
        <f>E36*K36</f>
        <v>15525.29</v>
      </c>
      <c r="M36" s="56">
        <v>5390</v>
      </c>
      <c r="N36" s="53">
        <f>E36*M36</f>
        <v>5390</v>
      </c>
      <c r="O36" s="56">
        <v>7000</v>
      </c>
      <c r="P36" s="53">
        <f t="shared" si="0"/>
        <v>7000</v>
      </c>
      <c r="W36" s="5"/>
    </row>
    <row r="37" spans="1:23" s="29" customFormat="1" ht="19.5" customHeight="1" thickTop="1">
      <c r="B37" s="31" t="s">
        <v>63</v>
      </c>
      <c r="C37" s="34" t="s">
        <v>64</v>
      </c>
      <c r="D37" s="58" t="s">
        <v>58</v>
      </c>
      <c r="E37" s="58">
        <v>1</v>
      </c>
      <c r="F37" s="58">
        <v>5000</v>
      </c>
      <c r="G37" s="51">
        <f t="shared" si="1"/>
        <v>5000</v>
      </c>
      <c r="H37" s="72">
        <f>(O37+K37+M37+I37)/4</f>
        <v>7059.0874999999996</v>
      </c>
      <c r="I37" s="56">
        <v>2844.93</v>
      </c>
      <c r="J37" s="53">
        <f>E37*I37</f>
        <v>2844.93</v>
      </c>
      <c r="K37" s="56">
        <v>5936.6</v>
      </c>
      <c r="L37" s="53">
        <f>E37*K37</f>
        <v>5936.6</v>
      </c>
      <c r="M37" s="56">
        <v>6037.32</v>
      </c>
      <c r="N37" s="53">
        <f>E37*M37</f>
        <v>6037.32</v>
      </c>
      <c r="O37" s="56">
        <v>13417.5</v>
      </c>
      <c r="P37" s="53">
        <f t="shared" si="0"/>
        <v>13417.5</v>
      </c>
      <c r="W37" s="5"/>
    </row>
    <row r="38" spans="1:23" s="29" customFormat="1" ht="19.5" customHeight="1">
      <c r="B38" s="77" t="s">
        <v>65</v>
      </c>
      <c r="C38" s="61" t="s">
        <v>66</v>
      </c>
      <c r="D38" s="58" t="s">
        <v>36</v>
      </c>
      <c r="E38" s="58">
        <v>6</v>
      </c>
      <c r="F38" s="58">
        <v>175</v>
      </c>
      <c r="G38" s="51">
        <f t="shared" si="1"/>
        <v>1050</v>
      </c>
      <c r="H38" s="72">
        <f>(O38+K38+M38+I38)/4</f>
        <v>182.36250000000001</v>
      </c>
      <c r="I38" s="56">
        <v>111.27</v>
      </c>
      <c r="J38" s="53">
        <f>E38*I38</f>
        <v>667.62</v>
      </c>
      <c r="K38" s="56">
        <v>192.68</v>
      </c>
      <c r="L38" s="53">
        <f>E38*K38</f>
        <v>1156.08</v>
      </c>
      <c r="M38" s="56">
        <v>203.5</v>
      </c>
      <c r="N38" s="53">
        <f>E38*M38</f>
        <v>1221</v>
      </c>
      <c r="O38" s="56">
        <v>222</v>
      </c>
      <c r="P38" s="53">
        <f t="shared" ref="P38" si="3">E38*O38</f>
        <v>1332</v>
      </c>
      <c r="W38" s="5"/>
    </row>
    <row r="39" spans="1:23" ht="19.5" customHeight="1">
      <c r="D39" s="38" t="s">
        <v>30</v>
      </c>
      <c r="E39" s="38" t="s">
        <v>67</v>
      </c>
      <c r="F39" s="45"/>
      <c r="G39" s="28"/>
      <c r="H39" s="73"/>
      <c r="I39" s="30"/>
      <c r="J39" s="62">
        <v>247161.87</v>
      </c>
      <c r="K39" s="30"/>
      <c r="L39" s="62">
        <v>278189.5</v>
      </c>
      <c r="M39" s="30"/>
      <c r="N39" s="62">
        <v>293373.5</v>
      </c>
      <c r="O39" s="30"/>
      <c r="P39" s="62">
        <v>377268.5</v>
      </c>
    </row>
    <row r="40" spans="1:23" ht="19.5" customHeight="1" thickBot="1">
      <c r="D40" s="39" t="s">
        <v>68</v>
      </c>
      <c r="E40" s="39" t="s">
        <v>69</v>
      </c>
      <c r="F40" s="6"/>
      <c r="G40" s="9"/>
      <c r="H40" s="74"/>
      <c r="I40" s="46"/>
      <c r="J40" s="10">
        <f>SUM(J15:J38)</f>
        <v>247161.87</v>
      </c>
      <c r="K40" s="46"/>
      <c r="L40" s="10">
        <f>SUM(L15:L38)</f>
        <v>278189.49999999994</v>
      </c>
      <c r="M40" s="46"/>
      <c r="N40" s="10">
        <f>SUM(N15:N38)</f>
        <v>293373.49999999994</v>
      </c>
      <c r="O40" s="46"/>
      <c r="P40" s="10">
        <f>SUM(P15:P38)</f>
        <v>377268.5</v>
      </c>
    </row>
    <row r="41" spans="1:23" ht="15.6" thickTop="1">
      <c r="P41" s="57"/>
    </row>
    <row r="42" spans="1:23">
      <c r="G42" s="63">
        <f>SUM(G15:G38)</f>
        <v>243084</v>
      </c>
      <c r="H42" s="63"/>
    </row>
    <row r="43" spans="1:23" ht="15.6" thickBot="1"/>
    <row r="44" spans="1:23" ht="16.149999999999999" thickTop="1">
      <c r="B44" s="83"/>
      <c r="C44" s="84" t="s">
        <v>70</v>
      </c>
      <c r="D44" s="83"/>
      <c r="E44" s="85"/>
      <c r="F44" s="86"/>
      <c r="G44" s="87"/>
      <c r="H44" s="88"/>
      <c r="I44" s="89"/>
      <c r="J44" s="90"/>
      <c r="K44" s="89"/>
      <c r="L44" s="90"/>
      <c r="M44" s="89"/>
      <c r="N44" s="90"/>
      <c r="O44" s="89"/>
      <c r="P44" s="90"/>
    </row>
    <row r="45" spans="1:23">
      <c r="B45" s="75">
        <v>78009004</v>
      </c>
      <c r="C45" s="61" t="s">
        <v>71</v>
      </c>
      <c r="D45" s="58" t="s">
        <v>52</v>
      </c>
      <c r="E45" s="59">
        <v>919</v>
      </c>
      <c r="F45" s="60">
        <v>5</v>
      </c>
      <c r="G45" s="51">
        <f t="shared" ref="G45:G46" si="4">E45*F45</f>
        <v>4595</v>
      </c>
      <c r="H45" s="72">
        <f>(O45+K45+M45+I45)/4</f>
        <v>10.8475</v>
      </c>
      <c r="I45" s="56">
        <v>10.27</v>
      </c>
      <c r="J45" s="53">
        <f>E45*I45</f>
        <v>9438.1299999999992</v>
      </c>
      <c r="K45" s="56">
        <v>9.5</v>
      </c>
      <c r="L45" s="53">
        <f>E45*K45</f>
        <v>8730.5</v>
      </c>
      <c r="M45" s="56">
        <v>11.3</v>
      </c>
      <c r="N45" s="53">
        <f>E45*M45</f>
        <v>10384.700000000001</v>
      </c>
      <c r="O45" s="56">
        <v>12.32</v>
      </c>
      <c r="P45" s="53">
        <f>E45*O45</f>
        <v>11322.08</v>
      </c>
    </row>
    <row r="46" spans="1:23" ht="15.6" thickBot="1">
      <c r="B46" s="91">
        <v>78009024</v>
      </c>
      <c r="C46" s="92" t="s">
        <v>72</v>
      </c>
      <c r="D46" s="58" t="s">
        <v>52</v>
      </c>
      <c r="E46" s="59">
        <v>56</v>
      </c>
      <c r="F46" s="60">
        <v>16</v>
      </c>
      <c r="G46" s="51">
        <f t="shared" si="4"/>
        <v>896</v>
      </c>
      <c r="H46" s="72">
        <f>(O46+K46+M46+I46)/4</f>
        <v>64.900000000000006</v>
      </c>
      <c r="I46" s="56">
        <v>62</v>
      </c>
      <c r="J46" s="53">
        <f>E46*I46</f>
        <v>3472</v>
      </c>
      <c r="K46" s="56">
        <v>55</v>
      </c>
      <c r="L46" s="53">
        <f>E46*K46</f>
        <v>3080</v>
      </c>
      <c r="M46" s="56">
        <v>68.2</v>
      </c>
      <c r="N46" s="53">
        <f>E46*M46</f>
        <v>3819.2000000000003</v>
      </c>
      <c r="O46" s="56">
        <v>74.400000000000006</v>
      </c>
      <c r="P46" s="53">
        <f>E46*O46</f>
        <v>4166.4000000000005</v>
      </c>
    </row>
    <row r="47" spans="1:23" ht="15.6" thickTop="1">
      <c r="D47" s="38" t="s">
        <v>30</v>
      </c>
      <c r="E47" s="38" t="s">
        <v>67</v>
      </c>
      <c r="F47" s="45"/>
      <c r="G47" s="28"/>
      <c r="H47" s="73"/>
      <c r="I47" s="30"/>
      <c r="J47" s="62">
        <v>12910.13</v>
      </c>
      <c r="K47" s="30"/>
      <c r="L47" s="62">
        <v>11810.5</v>
      </c>
      <c r="M47" s="30"/>
      <c r="N47" s="62">
        <v>14203.9</v>
      </c>
      <c r="O47" s="30"/>
      <c r="P47" s="62">
        <v>15488.48</v>
      </c>
    </row>
    <row r="48" spans="1:23" ht="16.149999999999999" thickBot="1">
      <c r="D48" s="76" t="s">
        <v>73</v>
      </c>
      <c r="E48" s="39" t="s">
        <v>69</v>
      </c>
      <c r="F48" s="6"/>
      <c r="G48" s="9"/>
      <c r="H48" s="74"/>
      <c r="I48" s="46"/>
      <c r="J48" s="10">
        <f>SUM(J45:J46)</f>
        <v>12910.13</v>
      </c>
      <c r="K48" s="46"/>
      <c r="L48" s="10">
        <f>SUM(L45:L46)</f>
        <v>11810.5</v>
      </c>
      <c r="M48" s="46"/>
      <c r="N48" s="10">
        <f>SUM(N45:N46)</f>
        <v>14203.900000000001</v>
      </c>
      <c r="O48" s="46"/>
      <c r="P48" s="10">
        <f>SUM(P45:P46)</f>
        <v>15488.48</v>
      </c>
    </row>
    <row r="49" spans="3:23" ht="15.6" thickTop="1"/>
    <row r="50" spans="3:23">
      <c r="G50" s="63">
        <f>SUM(G45:G46)</f>
        <v>5491</v>
      </c>
    </row>
    <row r="51" spans="3:23" ht="15.6" thickBot="1"/>
    <row r="52" spans="3:23" ht="15.6" thickTop="1">
      <c r="D52" s="83"/>
      <c r="E52" s="104" t="s">
        <v>74</v>
      </c>
      <c r="F52" s="106"/>
      <c r="G52" s="105"/>
      <c r="H52" s="94"/>
      <c r="I52" s="104" t="s">
        <v>75</v>
      </c>
      <c r="J52" s="105"/>
      <c r="K52" s="104" t="s">
        <v>76</v>
      </c>
      <c r="L52" s="105"/>
      <c r="M52" s="104" t="s">
        <v>77</v>
      </c>
      <c r="N52" s="105"/>
      <c r="O52" s="104" t="s">
        <v>78</v>
      </c>
      <c r="P52" s="105"/>
      <c r="W52" s="93"/>
    </row>
    <row r="53" spans="3:23">
      <c r="C53" s="29" t="s">
        <v>79</v>
      </c>
      <c r="D53" s="58" t="s">
        <v>80</v>
      </c>
      <c r="E53" s="80"/>
      <c r="F53" s="81"/>
      <c r="G53" s="82">
        <f>G42</f>
        <v>243084</v>
      </c>
      <c r="H53" s="80"/>
      <c r="I53" s="80"/>
      <c r="J53" s="95">
        <f>J40</f>
        <v>247161.87</v>
      </c>
      <c r="K53" s="80"/>
      <c r="L53" s="95">
        <f>L40</f>
        <v>278189.49999999994</v>
      </c>
      <c r="M53" s="80"/>
      <c r="N53" s="95">
        <f>N40</f>
        <v>293373.49999999994</v>
      </c>
      <c r="O53" s="80"/>
      <c r="P53" s="95">
        <f>P40</f>
        <v>377268.5</v>
      </c>
      <c r="W53" s="93"/>
    </row>
    <row r="54" spans="3:23">
      <c r="C54" s="29" t="s">
        <v>81</v>
      </c>
      <c r="D54" s="58" t="s">
        <v>82</v>
      </c>
      <c r="E54" s="80"/>
      <c r="F54" s="81"/>
      <c r="G54" s="82">
        <f>G50</f>
        <v>5491</v>
      </c>
      <c r="H54" s="80"/>
      <c r="I54" s="80"/>
      <c r="J54" s="95">
        <f>J48</f>
        <v>12910.13</v>
      </c>
      <c r="K54" s="80"/>
      <c r="L54" s="95">
        <f>L48</f>
        <v>11810.5</v>
      </c>
      <c r="M54" s="80"/>
      <c r="N54" s="95">
        <f>N48</f>
        <v>14203.900000000001</v>
      </c>
      <c r="O54" s="80"/>
      <c r="P54" s="95">
        <f>P48</f>
        <v>15488.48</v>
      </c>
      <c r="W54" s="93"/>
    </row>
    <row r="55" spans="3:23" ht="15.6" thickBot="1">
      <c r="D55" s="96" t="s">
        <v>83</v>
      </c>
      <c r="E55" s="97"/>
      <c r="F55" s="98"/>
      <c r="G55" s="99">
        <f>G53+G54</f>
        <v>248575</v>
      </c>
      <c r="H55" s="100"/>
      <c r="I55" s="100"/>
      <c r="J55" s="101">
        <f>SUM(J53:J54)</f>
        <v>260072</v>
      </c>
      <c r="K55" s="100"/>
      <c r="L55" s="101">
        <f>SUM(L53:L54)</f>
        <v>289999.99999999994</v>
      </c>
      <c r="M55" s="100"/>
      <c r="N55" s="101">
        <f>SUM(N53:N54)</f>
        <v>307577.39999999997</v>
      </c>
      <c r="O55" s="100"/>
      <c r="P55" s="101">
        <f>P53+P54</f>
        <v>392756.98</v>
      </c>
      <c r="W55" s="93"/>
    </row>
    <row r="56" spans="3:23" ht="15.6" thickTop="1">
      <c r="D56" s="79"/>
      <c r="E56" s="79"/>
      <c r="F56" s="79"/>
      <c r="G56" s="79"/>
    </row>
    <row r="58" spans="3:23">
      <c r="G58" s="78"/>
    </row>
  </sheetData>
  <mergeCells count="26">
    <mergeCell ref="C11:E12"/>
    <mergeCell ref="F9:G9"/>
    <mergeCell ref="F10:G10"/>
    <mergeCell ref="F6:G6"/>
    <mergeCell ref="F7:G7"/>
    <mergeCell ref="O6:P6"/>
    <mergeCell ref="O7:P7"/>
    <mergeCell ref="O8:P8"/>
    <mergeCell ref="O9:P9"/>
    <mergeCell ref="K6:L6"/>
    <mergeCell ref="K7:L7"/>
    <mergeCell ref="K8:L8"/>
    <mergeCell ref="K9:L9"/>
    <mergeCell ref="I6:J6"/>
    <mergeCell ref="I7:J7"/>
    <mergeCell ref="I8:J8"/>
    <mergeCell ref="I9:J9"/>
    <mergeCell ref="M9:N9"/>
    <mergeCell ref="M6:N6"/>
    <mergeCell ref="M7:N7"/>
    <mergeCell ref="M8:N8"/>
    <mergeCell ref="O52:P52"/>
    <mergeCell ref="K52:L52"/>
    <mergeCell ref="M52:N52"/>
    <mergeCell ref="I52:J52"/>
    <mergeCell ref="E52:G52"/>
  </mergeCells>
  <phoneticPr fontId="12" type="noConversion"/>
  <pageMargins left="0.5" right="0.5" top="0.5" bottom="0.5" header="0.5" footer="0.5"/>
  <pageSetup scale="67" fitToHeight="0"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f5f4f9-0b02-4fe3-8cec-574c2a2fc415">
      <UserInfo>
        <DisplayName>Scott Reeise</DisplayName>
        <AccountId>22</AccountId>
        <AccountType/>
      </UserInfo>
      <UserInfo>
        <DisplayName>Bill Lewis</DisplayName>
        <AccountId>87</AccountId>
        <AccountType/>
      </UserInfo>
      <UserInfo>
        <DisplayName>Nicholas Stoffer</DisplayName>
        <AccountId>27</AccountId>
        <AccountType/>
      </UserInfo>
    </SharedWithUsers>
    <lcf76f155ced4ddcb4097134ff3c332f xmlns="ffd9bfb2-a0f2-4ced-9f60-0f02e952d252">
      <Terms xmlns="http://schemas.microsoft.com/office/infopath/2007/PartnerControls"/>
    </lcf76f155ced4ddcb4097134ff3c332f>
    <TaxCatchAll xmlns="c8f5f4f9-0b02-4fe3-8cec-574c2a2fc4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99A6260A56A489197AB33332B839B" ma:contentTypeVersion="20" ma:contentTypeDescription="Create a new document." ma:contentTypeScope="" ma:versionID="1a94eb2d5e527d5ad11a2b01e0568781">
  <xsd:schema xmlns:xsd="http://www.w3.org/2001/XMLSchema" xmlns:xs="http://www.w3.org/2001/XMLSchema" xmlns:p="http://schemas.microsoft.com/office/2006/metadata/properties" xmlns:ns2="c8f5f4f9-0b02-4fe3-8cec-574c2a2fc415" xmlns:ns3="ffd9bfb2-a0f2-4ced-9f60-0f02e952d252" targetNamespace="http://schemas.microsoft.com/office/2006/metadata/properties" ma:root="true" ma:fieldsID="b25d85648c9932fa72b562bf9066212c" ns2:_="" ns3:_="">
    <xsd:import namespace="c8f5f4f9-0b02-4fe3-8cec-574c2a2fc415"/>
    <xsd:import namespace="ffd9bfb2-a0f2-4ced-9f60-0f02e952d2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5f4f9-0b02-4fe3-8cec-574c2a2fc4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edfcd72-8942-4724-a3de-7c9cc98b0cb0}" ma:internalName="TaxCatchAll" ma:showField="CatchAllData" ma:web="c8f5f4f9-0b02-4fe3-8cec-574c2a2fc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9bfb2-a0f2-4ced-9f60-0f02e952d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fb1c9f8-bc79-41d7-b155-a6050e277b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3B31C2-4E80-46A3-A9A3-BB3CD609AE88}"/>
</file>

<file path=customXml/itemProps2.xml><?xml version="1.0" encoding="utf-8"?>
<ds:datastoreItem xmlns:ds="http://schemas.openxmlformats.org/officeDocument/2006/customXml" ds:itemID="{197139EF-75E4-4D40-A9F0-FC541E177782}"/>
</file>

<file path=customXml/itemProps3.xml><?xml version="1.0" encoding="utf-8"?>
<ds:datastoreItem xmlns:ds="http://schemas.openxmlformats.org/officeDocument/2006/customXml" ds:itemID="{0EAD12E3-6BAC-46B7-AD60-2306E40E4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peoria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Ann Schult</dc:creator>
  <cp:keywords/>
  <dc:description/>
  <cp:lastModifiedBy/>
  <cp:revision/>
  <dcterms:created xsi:type="dcterms:W3CDTF">1998-08-25T20:33:35Z</dcterms:created>
  <dcterms:modified xsi:type="dcterms:W3CDTF">2025-04-17T20:19:25Z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0x0101007DD99A6260A56A489197AB33332B839B</vt:lpwstr>
  </property>
  <property fmtid="{D5CDD505-2E9C-101B-9397-08002B2CF9AE}" pid="3" name="MediaServiceImageTags">
    <vt:lpwstr/>
  </property>
</Properties>
</file>